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HOÀNG LONG\NGHI LỘC 2026\NGHI TRUNG 50 LÔ\"/>
    </mc:Choice>
  </mc:AlternateContent>
  <bookViews>
    <workbookView xWindow="-105" yWindow="-105" windowWidth="23250" windowHeight="12450" activeTab="2"/>
  </bookViews>
  <sheets>
    <sheet name="Table 1" sheetId="1" r:id="rId1"/>
    <sheet name="Table 2" sheetId="2" r:id="rId2"/>
    <sheet name="Table 3" sheetId="3" r:id="rId3"/>
  </sheets>
  <calcPr calcId="162913"/>
</workbook>
</file>

<file path=xl/calcChain.xml><?xml version="1.0" encoding="utf-8"?>
<calcChain xmlns="http://schemas.openxmlformats.org/spreadsheetml/2006/main">
  <c r="I65" i="3" l="1"/>
  <c r="I63" i="3"/>
  <c r="C55" i="3" l="1"/>
  <c r="E55" i="3"/>
  <c r="F6" i="3" l="1"/>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 i="3"/>
  <c r="E6" i="3" l="1"/>
  <c r="E7" i="3"/>
  <c r="E8" i="3"/>
  <c r="E9" i="3"/>
  <c r="E10" i="3"/>
  <c r="E11" i="3"/>
  <c r="E12" i="3"/>
  <c r="E13" i="3"/>
  <c r="E14" i="3"/>
  <c r="E15" i="3"/>
  <c r="E16" i="3"/>
  <c r="E17" i="3"/>
  <c r="E18" i="3"/>
  <c r="E19" i="3"/>
  <c r="E20" i="3"/>
  <c r="G20" i="3" s="1"/>
  <c r="I20" i="3" s="1"/>
  <c r="E21" i="3"/>
  <c r="E22" i="3"/>
  <c r="E23" i="3"/>
  <c r="E24" i="3"/>
  <c r="E25" i="3"/>
  <c r="E26" i="3"/>
  <c r="E27" i="3"/>
  <c r="E28" i="3"/>
  <c r="E29" i="3"/>
  <c r="E30" i="3"/>
  <c r="E31" i="3"/>
  <c r="E32" i="3"/>
  <c r="E33" i="3"/>
  <c r="E34" i="3"/>
  <c r="E35" i="3"/>
  <c r="E36" i="3"/>
  <c r="G36" i="3" s="1"/>
  <c r="I36" i="3" s="1"/>
  <c r="E37" i="3"/>
  <c r="E38" i="3"/>
  <c r="E39" i="3"/>
  <c r="E40" i="3"/>
  <c r="E41" i="3"/>
  <c r="E42" i="3"/>
  <c r="E43" i="3"/>
  <c r="E44" i="3"/>
  <c r="G44" i="3" s="1"/>
  <c r="I44" i="3" s="1"/>
  <c r="E45" i="3"/>
  <c r="E46" i="3"/>
  <c r="E47" i="3"/>
  <c r="E48" i="3"/>
  <c r="E49" i="3"/>
  <c r="E50" i="3"/>
  <c r="E51" i="3"/>
  <c r="E52" i="3"/>
  <c r="E53" i="3"/>
  <c r="E54" i="3"/>
  <c r="E5" i="3"/>
  <c r="G5" i="3"/>
  <c r="I56" i="3"/>
  <c r="G54" i="3" l="1"/>
  <c r="I54" i="3" s="1"/>
  <c r="G53" i="3"/>
  <c r="I53" i="3" s="1"/>
  <c r="G29" i="3"/>
  <c r="I29" i="3" s="1"/>
  <c r="G17" i="3"/>
  <c r="I17" i="3" s="1"/>
  <c r="G6" i="3"/>
  <c r="I6" i="3" s="1"/>
  <c r="G41" i="3"/>
  <c r="I41" i="3" s="1"/>
  <c r="G39" i="3"/>
  <c r="I39" i="3" s="1"/>
  <c r="G15" i="3"/>
  <c r="I15" i="3" s="1"/>
  <c r="G40" i="3"/>
  <c r="I40" i="3" s="1"/>
  <c r="G16" i="3"/>
  <c r="I16" i="3" s="1"/>
  <c r="G51" i="3"/>
  <c r="I51" i="3" s="1"/>
  <c r="G27" i="3"/>
  <c r="I27" i="3" s="1"/>
  <c r="G52" i="3"/>
  <c r="I52" i="3" s="1"/>
  <c r="G50" i="3"/>
  <c r="I50" i="3" s="1"/>
  <c r="G38" i="3"/>
  <c r="I38" i="3" s="1"/>
  <c r="G26" i="3"/>
  <c r="I26" i="3" s="1"/>
  <c r="G14" i="3"/>
  <c r="I14" i="3" s="1"/>
  <c r="G30" i="3"/>
  <c r="I30" i="3" s="1"/>
  <c r="G25" i="3"/>
  <c r="I25" i="3" s="1"/>
  <c r="G48" i="3"/>
  <c r="I48" i="3" s="1"/>
  <c r="G35" i="3"/>
  <c r="I35" i="3" s="1"/>
  <c r="G11" i="3"/>
  <c r="I11" i="3" s="1"/>
  <c r="G47" i="3"/>
  <c r="I47" i="3" s="1"/>
  <c r="G34" i="3"/>
  <c r="I34" i="3" s="1"/>
  <c r="G22" i="3"/>
  <c r="I22" i="3" s="1"/>
  <c r="G10" i="3"/>
  <c r="I10" i="3" s="1"/>
  <c r="G18" i="3"/>
  <c r="I18" i="3" s="1"/>
  <c r="G49" i="3"/>
  <c r="I49" i="3" s="1"/>
  <c r="G37" i="3"/>
  <c r="I37" i="3" s="1"/>
  <c r="G24" i="3"/>
  <c r="I24" i="3" s="1"/>
  <c r="G28" i="3"/>
  <c r="I28" i="3" s="1"/>
  <c r="G23" i="3"/>
  <c r="I23" i="3" s="1"/>
  <c r="G46" i="3"/>
  <c r="I46" i="3" s="1"/>
  <c r="G12" i="3"/>
  <c r="I12" i="3" s="1"/>
  <c r="G45" i="3"/>
  <c r="I45" i="3" s="1"/>
  <c r="G33" i="3"/>
  <c r="I33" i="3" s="1"/>
  <c r="G21" i="3"/>
  <c r="I21" i="3" s="1"/>
  <c r="G9" i="3"/>
  <c r="I9" i="3" s="1"/>
  <c r="G13" i="3"/>
  <c r="I13" i="3" s="1"/>
  <c r="G32" i="3"/>
  <c r="I32" i="3" s="1"/>
  <c r="G8" i="3"/>
  <c r="I8" i="3" s="1"/>
  <c r="G43" i="3"/>
  <c r="I43" i="3" s="1"/>
  <c r="G31" i="3"/>
  <c r="I31" i="3" s="1"/>
  <c r="G19" i="3"/>
  <c r="I19" i="3" s="1"/>
  <c r="G7" i="3"/>
  <c r="I7" i="3" s="1"/>
  <c r="G42" i="3"/>
  <c r="I42" i="3" s="1"/>
  <c r="I5" i="3"/>
  <c r="I55" i="3" l="1"/>
</calcChain>
</file>

<file path=xl/sharedStrings.xml><?xml version="1.0" encoding="utf-8"?>
<sst xmlns="http://schemas.openxmlformats.org/spreadsheetml/2006/main" count="74" uniqueCount="74">
  <si>
    <r>
      <rPr>
        <b/>
        <sz val="14"/>
        <rFont val="Times New Roman"/>
        <family val="1"/>
      </rPr>
      <t xml:space="preserve">ỦY BAN NHÂN DÂN XÃ NGHI LỘC
</t>
    </r>
    <r>
      <rPr>
        <sz val="14"/>
        <rFont val="Times New Roman"/>
        <family val="1"/>
      </rPr>
      <t xml:space="preserve">Số: </t>
    </r>
    <r>
      <rPr>
        <vertAlign val="superscript"/>
        <sz val="14"/>
        <rFont val="Times New Roman"/>
        <family val="1"/>
      </rPr>
      <t>199</t>
    </r>
    <r>
      <rPr>
        <sz val="14"/>
        <rFont val="Times New Roman"/>
        <family val="1"/>
      </rPr>
      <t>/QĐ-UBND</t>
    </r>
  </si>
  <si>
    <r>
      <rPr>
        <b/>
        <sz val="13"/>
        <rFont val="Times New Roman"/>
        <family val="1"/>
      </rPr>
      <t xml:space="preserve">CỘNG HÒA XÃ HỘI CHỦ NGHĨA VIỆT NAM
</t>
    </r>
    <r>
      <rPr>
        <b/>
        <sz val="14"/>
        <rFont val="Times New Roman"/>
        <family val="1"/>
      </rPr>
      <t xml:space="preserve">Độc lập - Tự do - Hạnh phúc
</t>
    </r>
    <r>
      <rPr>
        <i/>
        <sz val="14"/>
        <rFont val="Times New Roman"/>
        <family val="1"/>
      </rPr>
      <t xml:space="preserve">Nghi Lộc, ngày </t>
    </r>
    <r>
      <rPr>
        <i/>
        <vertAlign val="superscript"/>
        <sz val="14"/>
        <rFont val="Times New Roman"/>
        <family val="1"/>
      </rPr>
      <t xml:space="preserve">04 </t>
    </r>
    <r>
      <rPr>
        <i/>
        <sz val="14"/>
        <rFont val="Times New Roman"/>
        <family val="1"/>
      </rPr>
      <t>tháng  02  năm 2025</t>
    </r>
  </si>
  <si>
    <r>
      <rPr>
        <b/>
        <sz val="14"/>
        <rFont val="Times New Roman"/>
        <family val="1"/>
      </rPr>
      <t xml:space="preserve">QUYẾT ĐỊNH
</t>
    </r>
    <r>
      <rPr>
        <b/>
        <sz val="14"/>
        <rFont val="Times New Roman"/>
        <family val="1"/>
      </rPr>
      <t xml:space="preserve">Về việc đấu giá quyền sử dụng 50 lô đất ở
</t>
    </r>
    <r>
      <rPr>
        <b/>
        <sz val="14"/>
        <rFont val="Times New Roman"/>
        <family val="1"/>
      </rPr>
      <t xml:space="preserve">tại khu quy hoạch chia lô đất ở dân cư xóm 5, 6 đợt 1 (xã Nghi Trung cũ),
</t>
    </r>
    <r>
      <rPr>
        <b/>
        <sz val="14"/>
        <rFont val="Times New Roman"/>
        <family val="1"/>
      </rPr>
      <t>xã Nghi Lộc, tỉnh Nghệ An</t>
    </r>
  </si>
  <si>
    <r>
      <rPr>
        <b/>
        <sz val="14"/>
        <rFont val="Times New Roman"/>
        <family val="1"/>
      </rPr>
      <t xml:space="preserve">ỦY BAN NHÂN DÂN XÃ NGHI LỘC
</t>
    </r>
    <r>
      <rPr>
        <i/>
        <sz val="14"/>
        <rFont val="Times New Roman"/>
        <family val="1"/>
      </rPr>
      <t xml:space="preserve">Căn cứ Luật tổ chức chính quyền địa phương ngày 16/6/2025;
</t>
    </r>
    <r>
      <rPr>
        <i/>
        <sz val="14"/>
        <rFont val="Times New Roman"/>
        <family val="1"/>
      </rPr>
      <t xml:space="preserve">Căn  cứ  Luật  Đất  đai  số  31/2024/QH15  ngày  18/01/2024  và  Luật  số 43/2024/QH15 ngày 29/6/2024 sửa đổi, bổ sung một số điều của Luật Đất đai số 31/2024/QH15;
</t>
    </r>
    <r>
      <rPr>
        <i/>
        <sz val="14"/>
        <rFont val="Times New Roman"/>
        <family val="1"/>
      </rPr>
      <t xml:space="preserve">Căn cứ Nghị định của Chính phủ: số 102/2024/NĐ-CP ngày 30/7/2024 quy định chi tiết thi hành một số điều của Luật Đất đai, Nghị định số 226/2025//NĐ-CP ngày15/8/2025   của Chính Phủ sửa đổi, bổ sung một số điều của các Nghị định thi hành Luật đất đai;
</t>
    </r>
    <r>
      <rPr>
        <i/>
        <sz val="14"/>
        <rFont val="Times New Roman"/>
        <family val="1"/>
      </rPr>
      <t xml:space="preserve">Căn cứ Luật Đấu giá tài sản số 01/2016/QH14 ngày 17/11/2016; Luật sửa đổi, bổ sung một số điều của Luật Đấu giá tài sản ngày 27 tháng 6 năm 2024;
</t>
    </r>
    <r>
      <rPr>
        <i/>
        <sz val="14"/>
        <rFont val="Times New Roman"/>
        <family val="1"/>
      </rPr>
      <t xml:space="preserve">Căn cứ Nghị định số 62/2017/NĐ-CP ngày 16/5/2017 quy định chi tiết một số điều và biện pháp thi hành Luật Đấu giá tài sản;
</t>
    </r>
    <r>
      <rPr>
        <i/>
        <sz val="14"/>
        <rFont val="Times New Roman"/>
        <family val="1"/>
      </rPr>
      <t xml:space="preserve">Căn  cứ  Nghị  định  151/2025/NĐ-CP,  ngày  12/6/2025  của  Chính  Phủ  Quy định về phân định thẩm quyền của chính quyền địa phương 02 cấp, phân quyền, phân cấp trong lĩnh vực đất đai.
</t>
    </r>
    <r>
      <rPr>
        <i/>
        <sz val="14"/>
        <rFont val="Times New Roman"/>
        <family val="1"/>
      </rPr>
      <t xml:space="preserve">Căn cứ Quyết định số 1311/QĐ-BTP ngày 22/04/2025 của Bộ Tư pháp về việc ban hành khung giá dịch vụ đấu giá tài sản mà pháp luật quy định phải bán thông qua đấu giá;
</t>
    </r>
    <r>
      <rPr>
        <i/>
        <sz val="14"/>
        <rFont val="Times New Roman"/>
        <family val="1"/>
      </rPr>
      <t xml:space="preserve">Căn cứ Quyết định số 12/2018/QĐ-UBND ngày 02/03/2018 của UBND tỉnh Nghệ An về việc ban hành Quy định về đấu giá QSD đất để giao đất có thu tiền sử dụng đất hoặc cho thuê đất trên địa bàn tỉnh Nghệ An; Quyết định số 07/2021/QĐ- UBND ngày 23/4/2021 của UBND tỉnh Nghệ An về việc sửa đổi, bổ sung một số điều của quy định ban hành kèm theo Quyết định số 12/2018/QĐ-UBND.
</t>
    </r>
    <r>
      <rPr>
        <i/>
        <sz val="14"/>
        <rFont val="Times New Roman"/>
        <family val="1"/>
      </rPr>
      <t xml:space="preserve">Căn cứ Nghị quyết số 66.11/2026/NQ-CP của Chính phủ quy định xử lý khó khăn, vướng mắc về đấu giá quyền sử dụng đất trong trường hợp giao đất ở theo quy định của Luật Đất đai;
</t>
    </r>
    <r>
      <rPr>
        <i/>
        <sz val="14"/>
        <rFont val="Times New Roman"/>
        <family val="1"/>
      </rPr>
      <t xml:space="preserve">Căn  cứ  công  văn  số  14823/UBND-NN,  ngày  31/12/2025  của  UBND  tỉnh Nghệ An về việc Quy định Bảng giá đất các phường xã trên địa bàn tỉnh Nghệ An;
</t>
    </r>
    <r>
      <rPr>
        <i/>
        <sz val="14"/>
        <rFont val="Times New Roman"/>
        <family val="1"/>
      </rPr>
      <t>Căn cứ Quyết định số 40/QĐ-UBND ngày 15/01/2026 của UBND xã Nghi Lộc về việc phê duyệt điều chỉnh Quy hoạch chi tiết tỷ lệ 1/500 xây dựng chia lô đất ở dân cư (để đấu giá quyền sử dụng đất) tại  xã Nghi Lộc, tỉnh Nghệ An;</t>
    </r>
  </si>
  <si>
    <r>
      <rPr>
        <i/>
        <sz val="14"/>
        <rFont val="Times New Roman"/>
        <family val="1"/>
      </rPr>
      <t xml:space="preserve">Theo đề nghị của Phòng Kinh tế UBND xã Nghi Lộc tại tờ trình số 13/TTr-
</t>
    </r>
    <r>
      <rPr>
        <i/>
        <sz val="14"/>
        <rFont val="Times New Roman"/>
        <family val="1"/>
      </rPr>
      <t>KT, ngày 02/02/2026;</t>
    </r>
  </si>
  <si>
    <r>
      <rPr>
        <b/>
        <sz val="14"/>
        <rFont val="Times New Roman"/>
        <family val="1"/>
      </rPr>
      <t xml:space="preserve">QUYẾT ĐỊNH
</t>
    </r>
    <r>
      <rPr>
        <b/>
        <sz val="14"/>
        <rFont val="Times New Roman"/>
        <family val="1"/>
      </rPr>
      <t xml:space="preserve">Điều 1. </t>
    </r>
    <r>
      <rPr>
        <sz val="14"/>
        <rFont val="Times New Roman"/>
        <family val="1"/>
      </rPr>
      <t xml:space="preserve">Đưa ra đấu giá quyền sử dụng 50 lô đất ở có thu tiền sử dụng đất tại
</t>
    </r>
    <r>
      <rPr>
        <sz val="14"/>
        <rFont val="Times New Roman"/>
        <family val="1"/>
      </rPr>
      <t xml:space="preserve">khu khu quy hoạch chia lô đất ở dân cư tại xóm 5, 6 đợt 1 xã Nghi Lộc, cụ thể:
</t>
    </r>
    <r>
      <rPr>
        <sz val="14"/>
        <rFont val="Times New Roman"/>
        <family val="1"/>
      </rPr>
      <t xml:space="preserve">1. Vị trí, diện tích, loại đất đấu giá:
</t>
    </r>
    <r>
      <rPr>
        <sz val="14"/>
        <rFont val="Times New Roman"/>
        <family val="1"/>
      </rPr>
      <t xml:space="preserve">- Vị trí: Khu đất đấu giá thuộc khu quy hoạch chia lô đất ở dân cư xóm 5, 6 (xã  Nghi  Trung  cũ)  được  Quyết  định  số  40/QĐ-UBND  ngày  15/01/2026  của UBND xã Nghi Lộc về việc phê duyệt điều chỉnh Quy hoạch chi tiết tỷ lệ 1/500 xây dựng chia lô đất ở dân cư (để đấu giá quyền sử dụng đất) tại  xã Nghi Lộc, tỉnh Nghệ An.
</t>
    </r>
    <r>
      <rPr>
        <sz val="14"/>
        <rFont val="Times New Roman"/>
        <family val="1"/>
      </rPr>
      <t xml:space="preserve">- Tổng số lô đất đưa ra đấu giá: 50 lô.
</t>
    </r>
    <r>
      <rPr>
        <sz val="14"/>
        <rFont val="Times New Roman"/>
        <family val="1"/>
      </rPr>
      <t>- Tổng diện tích đất ở đưa ra đấu giá: 8.763,8m</t>
    </r>
    <r>
      <rPr>
        <vertAlign val="superscript"/>
        <sz val="9"/>
        <rFont val="Times New Roman"/>
        <family val="1"/>
      </rPr>
      <t xml:space="preserve">2
</t>
    </r>
    <r>
      <rPr>
        <sz val="14"/>
        <rFont val="Times New Roman"/>
        <family val="1"/>
      </rPr>
      <t xml:space="preserve">- Loại đất: Đất ở tại nông thôn.
</t>
    </r>
    <r>
      <rPr>
        <sz val="14"/>
        <rFont val="Times New Roman"/>
        <family val="1"/>
      </rPr>
      <t>- Địa chỉ: xóm 5, xóm 6 (xã Nghi Trung cũ) (nay là xã Nghi Lộc, tỉnh Nghệ</t>
    </r>
  </si>
  <si>
    <r>
      <rPr>
        <sz val="14"/>
        <rFont val="Times New Roman"/>
        <family val="1"/>
      </rPr>
      <t xml:space="preserve">An)
</t>
    </r>
    <r>
      <rPr>
        <sz val="14"/>
        <rFont val="Times New Roman"/>
        <family val="1"/>
      </rPr>
      <t xml:space="preserve">2. Hình thức giao đất, thời hạn sử dụng đất
</t>
    </r>
    <r>
      <rPr>
        <sz val="14"/>
        <rFont val="Times New Roman"/>
        <family val="1"/>
      </rPr>
      <t>- Hình thức giao đất: Giao đất có thu tiền sử dụng đất thông qua hình thức</t>
    </r>
  </si>
  <si>
    <r>
      <rPr>
        <sz val="14"/>
        <rFont val="Times New Roman"/>
        <family val="1"/>
      </rPr>
      <t xml:space="preserve">đấu giá quyền sử dụng đất.
</t>
    </r>
    <r>
      <rPr>
        <sz val="14"/>
        <rFont val="Times New Roman"/>
        <family val="1"/>
      </rPr>
      <t xml:space="preserve">- Thời hạn sử dụng đất: Lâu dài.
</t>
    </r>
    <r>
      <rPr>
        <sz val="14"/>
        <rFont val="Times New Roman"/>
        <family val="1"/>
      </rPr>
      <t xml:space="preserve">3. Thông tin quy hoạch, kế hoạch sử dụng đất
</t>
    </r>
    <r>
      <rPr>
        <sz val="14"/>
        <rFont val="Times New Roman"/>
        <family val="1"/>
      </rPr>
      <t xml:space="preserve">Vị trí khu đất được đưa ra đấu giá quyền sử dụng đất phù hợp với quy hoạch sử dụng đất và Kế hoạch sử dụng đất của huyện Nghi Lộc đã được phê duyệt.
</t>
    </r>
    <r>
      <rPr>
        <sz val="14"/>
        <rFont val="Times New Roman"/>
        <family val="1"/>
      </rPr>
      <t xml:space="preserve">4. Đơn vị tổ chức thực hiện việc đấu giá: UBND xã Nghi Lộc.
</t>
    </r>
    <r>
      <rPr>
        <b/>
        <sz val="14"/>
        <rFont val="Times New Roman"/>
        <family val="1"/>
      </rPr>
      <t xml:space="preserve">Điều 2. </t>
    </r>
    <r>
      <rPr>
        <sz val="14"/>
        <rFont val="Times New Roman"/>
        <family val="1"/>
      </rPr>
      <t xml:space="preserve">Giao Văn phòng HĐND-UBND xã, phòng Kinh tế phối hợp với các đơn vị có liên quan tham mưu UBND xã thực hiện các thủ tục để đấu giá quyền sử dụng đất theo quy định của pháp luật; theo dõi, giám sát việc thực hiện đấu giá Quyền sử dụng đất theo quy định.
</t>
    </r>
    <r>
      <rPr>
        <b/>
        <sz val="14"/>
        <rFont val="Times New Roman"/>
        <family val="1"/>
      </rPr>
      <t xml:space="preserve">Điều 3. </t>
    </r>
    <r>
      <rPr>
        <sz val="14"/>
        <rFont val="Times New Roman"/>
        <family val="1"/>
      </rPr>
      <t xml:space="preserve">Quyết định này có hiệu lực kể từ ngày ký.
</t>
    </r>
    <r>
      <rPr>
        <sz val="14"/>
        <rFont val="Times New Roman"/>
        <family val="1"/>
      </rPr>
      <t>Chánh Văn phòng HĐND-UBND xã, Trưởng phòng: Kinh tế; Trưởng Thuế cơ sở 9 tỉnh Nghệ An và các cơ quan, đơn vị có liên quan chịu trách nhiệm thi hành Quyết định này./.</t>
    </r>
  </si>
  <si>
    <r>
      <rPr>
        <b/>
        <i/>
        <sz val="12"/>
        <rFont val="Times New Roman"/>
        <family val="1"/>
      </rPr>
      <t xml:space="preserve">Nơi nhận:
</t>
    </r>
    <r>
      <rPr>
        <sz val="11"/>
        <rFont val="Times New Roman"/>
        <family val="1"/>
      </rPr>
      <t xml:space="preserve">- Như Điều 3;
</t>
    </r>
    <r>
      <rPr>
        <sz val="11"/>
        <rFont val="Times New Roman"/>
        <family val="1"/>
      </rPr>
      <t xml:space="preserve">- CT, các PCT UBND xã;
</t>
    </r>
    <r>
      <rPr>
        <sz val="11"/>
        <rFont val="Times New Roman"/>
        <family val="1"/>
      </rPr>
      <t>- Lưu: VT, KT.</t>
    </r>
  </si>
  <si>
    <r>
      <rPr>
        <b/>
        <sz val="14"/>
        <rFont val="Times New Roman"/>
        <family val="1"/>
      </rPr>
      <t>TM. ỦY BAN NHÂN DÂN</t>
    </r>
  </si>
  <si>
    <t>Bước giá 5%</t>
  </si>
  <si>
    <t xml:space="preserve">Giá tối thiểu phải trả </t>
  </si>
  <si>
    <t>Tiền hồ sơ tham gia đấu giá</t>
  </si>
  <si>
    <t>STT</t>
  </si>
  <si>
    <t>Lô số</t>
  </si>
  <si>
    <r>
      <rPr>
        <b/>
        <sz val="14"/>
        <rFont val="Times New Roman"/>
        <family val="1"/>
        <charset val="163"/>
      </rPr>
      <t>Diện tích (m</t>
    </r>
    <r>
      <rPr>
        <b/>
        <vertAlign val="superscript"/>
        <sz val="14"/>
        <rFont val="Times New Roman"/>
        <family val="1"/>
        <charset val="163"/>
      </rPr>
      <t>2</t>
    </r>
    <r>
      <rPr>
        <b/>
        <sz val="14"/>
        <rFont val="Times New Roman"/>
        <family val="1"/>
        <charset val="163"/>
      </rPr>
      <t>)</t>
    </r>
  </si>
  <si>
    <r>
      <rPr>
        <b/>
        <sz val="14"/>
        <rFont val="Times New Roman"/>
        <family val="1"/>
        <charset val="163"/>
      </rPr>
      <t>Giá theo bảng giá
(đồng/m</t>
    </r>
    <r>
      <rPr>
        <b/>
        <vertAlign val="superscript"/>
        <sz val="14"/>
        <rFont val="Times New Roman"/>
        <family val="1"/>
        <charset val="163"/>
      </rPr>
      <t>2</t>
    </r>
    <r>
      <rPr>
        <b/>
        <sz val="14"/>
        <rFont val="Times New Roman"/>
        <family val="1"/>
        <charset val="163"/>
      </rPr>
      <t>)</t>
    </r>
  </si>
  <si>
    <t>Giá khởi điểm (đồng)</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</si>
  <si>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</si>
  <si>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</si>
  <si>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</si>
  <si>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</si>
  <si>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</si>
  <si>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</si>
  <si>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</si>
  <si>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</si>
  <si>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</si>
  <si>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</si>
  <si>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</si>
  <si>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</si>
  <si>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</si>
  <si>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</si>
  <si>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</si>
  <si>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</si>
  <si>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</si>
  <si>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</si>
  <si>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</si>
  <si>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</si>
  <si>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</si>
  <si>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</si>
  <si>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</si>
  <si>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</si>
  <si>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</si>
  <si>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</si>
  <si>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</si>
  <si>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</si>
  <si>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</si>
  <si>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</si>
  <si>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</si>
  <si>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</si>
  <si>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</si>
  <si>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</si>
  <si>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</si>
  <si>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</si>
  <si>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</si>
  <si>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</si>
  <si>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</si>
  <si>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</si>
  <si>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A49</t>
  </si>
  <si>
    <t>A50</t>
  </si>
  <si>
    <t>A51</t>
  </si>
  <si>
    <t>A52</t>
  </si>
  <si>
    <t>A53</t>
  </si>
  <si>
    <t>A54</t>
  </si>
  <si>
    <t>A55</t>
  </si>
  <si>
    <t>A56</t>
  </si>
  <si>
    <t>A57</t>
  </si>
  <si>
    <t>A58</t>
  </si>
  <si>
    <t>Tổng</t>
  </si>
  <si>
    <t>50 lô</t>
  </si>
  <si>
    <t>ỦY BAN NHÂN DÂN XÃ NGHI LỘC</t>
  </si>
  <si>
    <r>
      <rPr>
        <b/>
        <sz val="13"/>
        <rFont val="Times New Roman"/>
        <family val="1"/>
        <charset val="163"/>
      </rPr>
      <t>DANH SÁCH CÁC THỬA ĐẤT ĐẤU GIÁ QSD ĐẤT THUỘC
KHU QUY HOẠCH CHIA LÔ ĐẤT Ở DÂN CƯ XÓM 5, 6 ĐỢT 1 XÃ NGHI LỘC</t>
    </r>
  </si>
  <si>
    <t xml:space="preserve">KHU QUY HOẠCH XÓM 5,6 </t>
  </si>
  <si>
    <t xml:space="preserve">Tiền đặt trước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</si>
</sst>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0_);\(0\)"/>
    <numFmt numFmtId="166" formatCode="0.0"/>
    <numFmt numFmtId="167" formatCode="#,##0.0"/>
    <numFmt numFmtId="168" formatCode="_(* #,##0_);_(* \(#,##0\);_(* &quot;-&quot;??_);_(@_)"/>
  </numFmts>
  <fonts count="25" x14ac:knownFonts="1">
    <font>
      <sz val="10"/>
      <color rgb="FF000000"/>
      <name val="Times New Roman"/>
      <charset val="204"/>
    </font>
    <font>
      <b/>
      <sz val="14"/>
      <name val="Times New Roman"/>
    </font>
    <font>
      <b/>
      <sz val="14"/>
      <name val="Times New Roman"/>
      <family val="1"/>
    </font>
    <font>
      <sz val="14"/>
      <name val="Times New Roman"/>
      <family val="1"/>
    </font>
    <font>
      <vertAlign val="superscript"/>
      <sz val="14"/>
      <name val="Times New Roman"/>
      <family val="1"/>
    </font>
    <font>
      <b/>
      <sz val="13"/>
      <name val="Times New Roman"/>
      <family val="1"/>
    </font>
    <font>
      <i/>
      <sz val="14"/>
      <name val="Times New Roman"/>
      <family val="1"/>
    </font>
    <font>
      <i/>
      <vertAlign val="superscript"/>
      <sz val="14"/>
      <name val="Times New Roman"/>
      <family val="1"/>
    </font>
    <font>
      <vertAlign val="superscript"/>
      <sz val="9"/>
      <name val="Times New Roman"/>
      <family val="1"/>
    </font>
    <font>
      <b/>
      <i/>
      <sz val="12"/>
      <name val="Times New Roman"/>
      <family val="1"/>
    </font>
    <font>
      <sz val="11"/>
      <name val="Times New Roman"/>
      <family val="1"/>
    </font>
    <font>
      <sz val="10"/>
      <color rgb="FF000000"/>
      <name val="Times New Roman"/>
      <charset val="204"/>
    </font>
    <font>
      <sz val="14"/>
      <color rgb="FF000000"/>
      <name val="Times New Roman"/>
      <family val="1"/>
      <charset val="163"/>
    </font>
    <font>
      <b/>
      <sz val="14"/>
      <name val="Times New Roman"/>
      <family val="1"/>
      <charset val="163"/>
    </font>
    <font>
      <b/>
      <vertAlign val="superscript"/>
      <sz val="14"/>
      <name val="Times New Roman"/>
      <family val="1"/>
      <charset val="163"/>
    </font>
    <font>
      <i/>
      <sz val="14"/>
      <color rgb="FF000000"/>
      <name val="Times New Roman"/>
      <family val="1"/>
      <charset val="163"/>
    </font>
    <font>
      <i/>
      <sz val="14"/>
      <name val="Times New Roman"/>
      <family val="1"/>
      <charset val="163"/>
    </font>
    <font>
      <sz val="14"/>
      <name val="Times New Roman"/>
      <family val="1"/>
      <charset val="163"/>
    </font>
    <font>
      <b/>
      <sz val="14"/>
      <color rgb="FF000000"/>
      <name val="Times New Roman"/>
      <family val="1"/>
      <charset val="163"/>
    </font>
    <font>
      <sz val="13"/>
      <color rgb="FF000000"/>
      <name val="Times New Roman"/>
      <family val="1"/>
      <charset val="163"/>
    </font>
    <font>
      <b/>
      <sz val="13"/>
      <name val="Times New Roman"/>
      <family val="1"/>
      <charset val="163"/>
    </font>
    <font>
      <b/>
      <sz val="10"/>
      <color rgb="FF000000"/>
      <name val="Times New Roman"/>
      <family val="1"/>
      <charset val="163"/>
    </font>
    <font>
      <i/>
      <sz val="10"/>
      <color rgb="FF000000"/>
      <name val="Times New Roman"/>
      <family val="1"/>
      <charset val="163"/>
    </font>
    <font>
      <b/>
      <sz val="14"/>
      <color theme="1"/>
      <name val="Times New Roman"/>
      <family val="1"/>
      <charset val="163"/>
    </font>
    <font>
      <b/>
      <sz val="18"/>
      <color rgb="FF000000"/>
      <name val="Times New Roman"/>
      <family val="1"/>
      <charset val="163"/>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11" fillId="0" borderId="0" applyFont="0" applyFill="0" applyBorder="0" applyAlignment="0" applyProtection="0"/>
  </cellStyleXfs>
  <cellXfs count="39">
    <xf numFmtId="0" fontId="0" fillId="0" borderId="0" xfId="0" applyAlignment="1">
      <alignment horizontal="left" vertical="top"/>
    </xf>
    <xf numFmtId="0" fontId="0" fillId="0" borderId="0" xfId="0" applyAlignment="1">
      <alignment horizontal="center" vertical="top" wrapText="1"/>
    </xf>
    <xf numFmtId="0" fontId="0" fillId="0" borderId="0" xfId="0" applyAlignment="1">
      <alignment horizontal="left" vertical="top" wrapText="1" indent="1"/>
    </xf>
    <xf numFmtId="0" fontId="1" fillId="0" borderId="0" xfId="0" applyFont="1" applyAlignment="1">
      <alignment horizontal="left" vertical="top" wrapText="1" indent="10"/>
    </xf>
    <xf numFmtId="0" fontId="13"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4" fontId="18" fillId="0" borderId="1" xfId="0" applyNumberFormat="1" applyFont="1" applyBorder="1" applyAlignment="1">
      <alignment horizontal="center" vertical="center" wrapText="1"/>
    </xf>
    <xf numFmtId="0" fontId="21" fillId="0" borderId="0" xfId="0" applyFont="1" applyAlignment="1">
      <alignment horizontal="center" vertical="center"/>
    </xf>
    <xf numFmtId="165" fontId="15" fillId="0" borderId="1" xfId="0" applyNumberFormat="1" applyFont="1" applyBorder="1" applyAlignment="1">
      <alignment horizontal="center" vertical="center" shrinkToFit="1"/>
    </xf>
    <xf numFmtId="0" fontId="16" fillId="0" borderId="1" xfId="0" applyFont="1" applyBorder="1" applyAlignment="1">
      <alignment horizontal="center" vertical="center" wrapText="1"/>
    </xf>
    <xf numFmtId="1" fontId="12" fillId="0" borderId="1" xfId="0" applyNumberFormat="1" applyFont="1" applyBorder="1" applyAlignment="1">
      <alignment horizontal="center" vertical="center" shrinkToFit="1"/>
    </xf>
    <xf numFmtId="0" fontId="17" fillId="0" borderId="1" xfId="0" applyFont="1" applyBorder="1" applyAlignment="1">
      <alignment horizontal="center" vertical="center" wrapText="1"/>
    </xf>
    <xf numFmtId="166" fontId="12" fillId="0" borderId="1" xfId="0" applyNumberFormat="1" applyFont="1" applyBorder="1" applyAlignment="1">
      <alignment horizontal="center" vertical="center" shrinkToFit="1"/>
    </xf>
    <xf numFmtId="3" fontId="12" fillId="0" borderId="1" xfId="0" applyNumberFormat="1" applyFont="1" applyBorder="1" applyAlignment="1">
      <alignment horizontal="center" vertical="center" shrinkToFit="1"/>
    </xf>
    <xf numFmtId="167" fontId="18" fillId="0" borderId="1" xfId="0" applyNumberFormat="1" applyFont="1" applyBorder="1" applyAlignment="1">
      <alignment horizontal="center" vertical="center" shrinkToFit="1"/>
    </xf>
    <xf numFmtId="168" fontId="12" fillId="0" borderId="1" xfId="1" applyNumberFormat="1" applyFont="1" applyBorder="1" applyAlignment="1">
      <alignment horizontal="center" vertical="center"/>
    </xf>
    <xf numFmtId="0" fontId="12" fillId="0" borderId="1" xfId="0" applyFont="1" applyBorder="1" applyAlignment="1">
      <alignment horizontal="center" vertical="center"/>
    </xf>
    <xf numFmtId="3"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168" fontId="12" fillId="0" borderId="0" xfId="1" applyNumberFormat="1" applyFont="1" applyAlignment="1">
      <alignment horizontal="center" vertical="center"/>
    </xf>
    <xf numFmtId="3" fontId="18" fillId="0" borderId="1" xfId="0" applyNumberFormat="1" applyFont="1" applyBorder="1" applyAlignment="1">
      <alignment horizontal="center" vertical="center" shrinkToFit="1"/>
    </xf>
    <xf numFmtId="168" fontId="18" fillId="0" borderId="1" xfId="1" applyNumberFormat="1" applyFont="1" applyBorder="1" applyAlignment="1">
      <alignment horizontal="center" vertical="center"/>
    </xf>
    <xf numFmtId="168" fontId="15" fillId="0" borderId="1" xfId="1" applyNumberFormat="1" applyFont="1" applyBorder="1" applyAlignment="1">
      <alignment horizontal="center" vertical="center"/>
    </xf>
    <xf numFmtId="0" fontId="15" fillId="0" borderId="1" xfId="0" applyFont="1" applyBorder="1" applyAlignment="1">
      <alignment horizontal="center" vertical="center"/>
    </xf>
    <xf numFmtId="0" fontId="22" fillId="0" borderId="0" xfId="0" applyFont="1" applyAlignment="1">
      <alignment horizontal="left" vertical="top"/>
    </xf>
    <xf numFmtId="3" fontId="0" fillId="0" borderId="0" xfId="0" applyNumberFormat="1" applyAlignment="1">
      <alignment horizontal="left" vertical="top"/>
    </xf>
    <xf numFmtId="0" fontId="13" fillId="0" borderId="0" xfId="0" applyFont="1" applyAlignment="1">
      <alignment horizontal="center" vertical="center" wrapText="1"/>
    </xf>
    <xf numFmtId="0" fontId="23" fillId="0" borderId="1" xfId="0" applyFont="1" applyBorder="1" applyAlignment="1">
      <alignment horizontal="center" vertical="center" wrapText="1"/>
    </xf>
    <xf numFmtId="3" fontId="24" fillId="0" borderId="1" xfId="0" applyNumberFormat="1" applyFont="1" applyBorder="1" applyAlignment="1">
      <alignment horizontal="center" vertical="center" shrinkToFit="1"/>
    </xf>
    <xf numFmtId="168" fontId="0" fillId="0" borderId="0" xfId="1" applyNumberFormat="1" applyFont="1" applyAlignment="1">
      <alignment horizontal="left" vertical="top"/>
    </xf>
    <xf numFmtId="168" fontId="0" fillId="0" borderId="0" xfId="0" applyNumberFormat="1" applyAlignment="1">
      <alignment horizontal="left" vertical="top"/>
    </xf>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horizontal="left" vertical="top" wrapText="1" indent="1"/>
    </xf>
    <xf numFmtId="0" fontId="13" fillId="0" borderId="0" xfId="0" applyFont="1" applyAlignment="1">
      <alignment horizontal="center" vertical="center" wrapText="1"/>
    </xf>
    <xf numFmtId="0" fontId="19" fillId="0" borderId="0" xfId="0" applyFont="1" applyAlignment="1">
      <alignment horizontal="center" vertical="center" wrapText="1"/>
    </xf>
    <xf numFmtId="165" fontId="18" fillId="0" borderId="2" xfId="0" applyNumberFormat="1" applyFont="1" applyBorder="1" applyAlignment="1">
      <alignment horizontal="center" vertical="center" shrinkToFit="1"/>
    </xf>
    <xf numFmtId="165" fontId="18" fillId="0" borderId="3" xfId="0" applyNumberFormat="1" applyFont="1" applyBorder="1" applyAlignment="1">
      <alignment horizontal="center" vertical="center" shrinkToFi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895674</xdr:colOff>
      <xdr:row>0</xdr:row>
      <xdr:rowOff>440379</xdr:rowOff>
    </xdr:from>
    <xdr:ext cx="2132965" cy="635"/>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2132965" cy="635"/>
        </a:xfrm>
        <a:custGeom>
          <a:avLst/>
          <a:gdLst/>
          <a:ahLst/>
          <a:cxnLst/>
          <a:rect l="0" t="0" r="0" b="0"/>
          <a:pathLst>
            <a:path w="2132965" h="635">
              <a:moveTo>
                <a:pt x="0" y="0"/>
              </a:moveTo>
              <a:lnTo>
                <a:pt x="2132964" y="635"/>
              </a:lnTo>
            </a:path>
          </a:pathLst>
        </a:custGeom>
        <a:ln w="9525">
          <a:solidFill>
            <a:srgbClr val="000000"/>
          </a:solidFill>
        </a:ln>
      </xdr:spPr>
    </xdr:sp>
    <xdr:clientData/>
  </xdr:oneCellAnchor>
  <xdr:oneCellAnchor>
    <xdr:from>
      <xdr:col>1</xdr:col>
      <xdr:colOff>248919</xdr:colOff>
      <xdr:row>1</xdr:row>
      <xdr:rowOff>890905</xdr:rowOff>
    </xdr:from>
    <xdr:ext cx="1595755" cy="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1595755" cy="0"/>
        </a:xfrm>
        <a:custGeom>
          <a:avLst/>
          <a:gdLst/>
          <a:ahLst/>
          <a:cxnLst/>
          <a:rect l="0" t="0" r="0" b="0"/>
          <a:pathLst>
            <a:path w="1595755">
              <a:moveTo>
                <a:pt x="0" y="0"/>
              </a:moveTo>
              <a:lnTo>
                <a:pt x="1595755" y="0"/>
              </a:lnTo>
            </a:path>
          </a:pathLst>
        </a:custGeom>
        <a:ln w="9525">
          <a:solidFill>
            <a:srgbClr val="000000"/>
          </a:solidFill>
        </a:ln>
      </xdr:spPr>
    </xdr:sp>
    <xdr:clientData/>
  </xdr:oneCellAnchor>
  <xdr:oneCellAnchor>
    <xdr:from>
      <xdr:col>0</xdr:col>
      <xdr:colOff>492125</xdr:colOff>
      <xdr:row>0</xdr:row>
      <xdr:rowOff>447364</xdr:rowOff>
    </xdr:from>
    <xdr:ext cx="838200" cy="0"/>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838200" cy="0"/>
        </a:xfrm>
        <a:custGeom>
          <a:avLst/>
          <a:gdLst/>
          <a:ahLst/>
          <a:cxnLst/>
          <a:rect l="0" t="0" r="0" b="0"/>
          <a:pathLst>
            <a:path w="838200">
              <a:moveTo>
                <a:pt x="0" y="0"/>
              </a:moveTo>
              <a:lnTo>
                <a:pt x="838200" y="0"/>
              </a:lnTo>
            </a:path>
          </a:pathLst>
        </a:custGeom>
        <a:ln w="9525">
          <a:solidFill>
            <a:srgbClr val="000000"/>
          </a:solidFill>
        </a:ln>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1123188</xdr:colOff>
      <xdr:row>4</xdr:row>
      <xdr:rowOff>201870</xdr:rowOff>
    </xdr:from>
    <xdr:ext cx="2713990" cy="1231900"/>
    <xdr:grpSp>
      <xdr:nvGrpSpPr>
        <xdr:cNvPr id="5" name="Group 5">
          <a:extLst>
            <a:ext uri="{FF2B5EF4-FFF2-40B4-BE49-F238E27FC236}">
              <a16:creationId xmlns:a16="http://schemas.microsoft.com/office/drawing/2014/main" id="{00000000-0008-0000-0100-000005000000}"/>
            </a:ext>
          </a:extLst>
        </xdr:cNvPr>
        <xdr:cNvGrpSpPr/>
      </xdr:nvGrpSpPr>
      <xdr:grpSpPr>
        <a:xfrm>
          <a:off x="4384548" y="7059870"/>
          <a:ext cx="2713990" cy="1231900"/>
          <a:chOff x="0" y="0"/>
          <a:chExt cx="2713990" cy="1231900"/>
        </a:xfrm>
      </xdr:grpSpPr>
      <xdr:pic>
        <xdr:nvPicPr>
          <xdr:cNvPr id="6" name="image1.png">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4326" y="228219"/>
            <a:ext cx="2129409" cy="876300"/>
          </a:xfrm>
          <a:prstGeom prst="rect">
            <a:avLst/>
          </a:prstGeom>
        </xdr:spPr>
      </xdr:pic>
      <xdr:pic>
        <xdr:nvPicPr>
          <xdr:cNvPr id="7" name="image2.png">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226312" cy="1231900"/>
          </a:xfrm>
          <a:prstGeom prst="rect">
            <a:avLst/>
          </a:prstGeom>
        </xdr:spPr>
      </xdr:pic>
      <xdr:sp macro="" textlink="">
        <xdr:nvSpPr>
          <xdr:cNvPr id="8" name="Textbox 8">
            <a:extLst>
              <a:ext uri="{FF2B5EF4-FFF2-40B4-BE49-F238E27FC236}">
                <a16:creationId xmlns:a16="http://schemas.microsoft.com/office/drawing/2014/main" id="{00000000-0008-0000-0100-000008000000}"/>
              </a:ext>
            </a:extLst>
          </xdr:cNvPr>
          <xdr:cNvSpPr txBox="1"/>
        </xdr:nvSpPr>
        <xdr:spPr>
          <a:xfrm>
            <a:off x="465226" y="3675"/>
            <a:ext cx="906780" cy="197485"/>
          </a:xfrm>
          <a:prstGeom prst="rect">
            <a:avLst/>
          </a:prstGeom>
        </xdr:spPr>
        <xdr:txBody>
          <a:bodyPr vertOverflow="clip" lIns="0" tIns="0" rIns="0" bIns="0" anchor="t"/>
          <a:lstStyle/>
          <a:p>
            <a:r>
              <a:rPr sz="1400" b="1" spc="-5">
                <a:latin typeface="Times New Roman"/>
                <a:cs typeface="Times New Roman"/>
              </a:rPr>
              <a:t>CH</a:t>
            </a:r>
            <a:r>
              <a:rPr sz="1400" b="1" spc="0">
                <a:latin typeface="Times New Roman"/>
                <a:cs typeface="Times New Roman"/>
              </a:rPr>
              <a:t>Ủ</a:t>
            </a:r>
            <a:r>
              <a:rPr sz="1400" b="1" spc="-5">
                <a:latin typeface="Times New Roman"/>
                <a:cs typeface="Times New Roman"/>
              </a:rPr>
              <a:t> </a:t>
            </a:r>
            <a:r>
              <a:rPr sz="1400" b="1" spc="0">
                <a:latin typeface="Times New Roman"/>
                <a:cs typeface="Times New Roman"/>
              </a:rPr>
              <a:t>TỊCH</a:t>
            </a:r>
          </a:p>
        </xdr:txBody>
      </xdr:sp>
      <xdr:sp macro="" textlink="">
        <xdr:nvSpPr>
          <xdr:cNvPr id="9" name="Textbox 9">
            <a:extLst>
              <a:ext uri="{FF2B5EF4-FFF2-40B4-BE49-F238E27FC236}">
                <a16:creationId xmlns:a16="http://schemas.microsoft.com/office/drawing/2014/main" id="{00000000-0008-0000-0100-000009000000}"/>
              </a:ext>
            </a:extLst>
          </xdr:cNvPr>
          <xdr:cNvSpPr txBox="1"/>
        </xdr:nvSpPr>
        <xdr:spPr>
          <a:xfrm>
            <a:off x="294805" y="1025962"/>
            <a:ext cx="1247775" cy="197485"/>
          </a:xfrm>
          <a:prstGeom prst="rect">
            <a:avLst/>
          </a:prstGeom>
        </xdr:spPr>
        <xdr:txBody>
          <a:bodyPr vertOverflow="clip" lIns="0" tIns="0" rIns="0" bIns="0" anchor="t"/>
          <a:lstStyle/>
          <a:p>
            <a:r>
              <a:rPr sz="1400" b="1" spc="-5">
                <a:latin typeface="Times New Roman"/>
                <a:cs typeface="Times New Roman"/>
              </a:rPr>
              <a:t>Nguyễ</a:t>
            </a:r>
            <a:r>
              <a:rPr sz="1400" b="1" spc="0">
                <a:latin typeface="Times New Roman"/>
                <a:cs typeface="Times New Roman"/>
              </a:rPr>
              <a:t>n</a:t>
            </a:r>
            <a:r>
              <a:rPr sz="1400" b="1" spc="-5">
                <a:latin typeface="Times New Roman"/>
                <a:cs typeface="Times New Roman"/>
              </a:rPr>
              <a:t> </a:t>
            </a:r>
            <a:r>
              <a:rPr sz="1400" b="1" spc="0">
                <a:latin typeface="Times New Roman"/>
                <a:cs typeface="Times New Roman"/>
              </a:rPr>
              <a:t>Bá </a:t>
            </a:r>
            <a:r>
              <a:rPr sz="1400" b="1" spc="-5">
                <a:latin typeface="Times New Roman"/>
                <a:cs typeface="Times New Roman"/>
              </a:rPr>
              <a:t>Điệp</a:t>
            </a:r>
          </a:p>
        </xdr:txBody>
      </xdr: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2.75" x14ac:dyDescent="0.2"/>
  <cols>
    <col min="1" max="1" width="36.1640625" customWidth="1"/>
    <col min="2" max="2" width="76.5" customWidth="1"/>
  </cols>
  <sheetData>
    <row r="1" spans="1:2" ht="60.75" customHeight="1" x14ac:dyDescent="0.2">
      <c r="A1" s="1" t="s">
        <v>0</v>
      </c>
      <c r="B1" s="1" t="s">
        <v>1</v>
      </c>
    </row>
    <row r="2" spans="1:2" ht="78" customHeight="1" x14ac:dyDescent="0.2">
      <c r="A2" s="32" t="s">
        <v>2</v>
      </c>
      <c r="B2" s="32"/>
    </row>
    <row r="3" spans="1:2" ht="409.15" customHeight="1" x14ac:dyDescent="0.2">
      <c r="A3" s="33" t="s">
        <v>3</v>
      </c>
      <c r="B3" s="33"/>
    </row>
    <row r="4" spans="1:2" ht="162.4" customHeight="1" x14ac:dyDescent="0.2">
      <c r="A4" s="33"/>
      <c r="B4" s="33"/>
    </row>
  </sheetData>
  <mergeCells count="2">
    <mergeCell ref="A2:B2"/>
    <mergeCell ref="A3:B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2.75" x14ac:dyDescent="0.2"/>
  <cols>
    <col min="1" max="1" width="47.5" customWidth="1"/>
    <col min="2" max="2" width="65.33203125" customWidth="1"/>
  </cols>
  <sheetData>
    <row r="1" spans="1:2" ht="39" customHeight="1" x14ac:dyDescent="0.2">
      <c r="A1" s="34" t="s">
        <v>4</v>
      </c>
      <c r="B1" s="34"/>
    </row>
    <row r="2" spans="1:2" ht="218.65" customHeight="1" x14ac:dyDescent="0.2">
      <c r="A2" s="34" t="s">
        <v>5</v>
      </c>
      <c r="B2" s="34"/>
    </row>
    <row r="3" spans="1:2" ht="58.5" customHeight="1" x14ac:dyDescent="0.2">
      <c r="A3" s="34" t="s">
        <v>6</v>
      </c>
      <c r="B3" s="34"/>
    </row>
    <row r="4" spans="1:2" ht="224.65" customHeight="1" x14ac:dyDescent="0.2">
      <c r="A4" s="34" t="s">
        <v>7</v>
      </c>
      <c r="B4" s="34"/>
    </row>
    <row r="5" spans="1:2" ht="64.5" customHeight="1" x14ac:dyDescent="0.2">
      <c r="A5" s="2" t="s">
        <v>8</v>
      </c>
      <c r="B5" s="3" t="s">
        <v>9</v>
      </c>
    </row>
  </sheetData>
  <mergeCells count="4">
    <mergeCell ref="A1:B1"/>
    <mergeCell ref="A2:B2"/>
    <mergeCell ref="A3:B3"/>
    <mergeCell ref="A4:B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abSelected="1" topLeftCell="A37" workbookViewId="0">
      <selection activeCell="I39" sqref="I39"/>
    </sheetView>
  </sheetViews>
  <sheetFormatPr defaultRowHeight="12.75" x14ac:dyDescent="0.2"/>
  <cols>
    <col min="1" max="1" width="8.6640625" customWidth="1"/>
    <col min="2" max="2" width="7" bestFit="1" customWidth="1"/>
    <col min="3" max="3" width="15.33203125" customWidth="1"/>
    <col min="4" max="4" width="16.83203125" bestFit="1" customWidth="1"/>
    <col min="5" max="5" width="17.6640625" customWidth="1"/>
    <col min="6" max="6" width="19" bestFit="1" customWidth="1"/>
    <col min="7" max="7" width="19.6640625" customWidth="1"/>
    <col min="8" max="8" width="18.5" customWidth="1"/>
    <col min="9" max="9" width="24.83203125" bestFit="1" customWidth="1"/>
  </cols>
  <sheetData>
    <row r="1" spans="1:9" ht="52.5" customHeight="1" x14ac:dyDescent="0.2">
      <c r="A1" s="36" t="s">
        <v>71</v>
      </c>
      <c r="B1" s="36"/>
      <c r="C1" s="36"/>
      <c r="D1" s="36"/>
      <c r="E1" s="36"/>
      <c r="F1" s="36"/>
      <c r="G1" s="36"/>
      <c r="H1" s="36"/>
      <c r="I1" s="36"/>
    </row>
    <row r="2" spans="1:9" s="8" customFormat="1" ht="55.15" customHeight="1" x14ac:dyDescent="0.2">
      <c r="A2" s="4" t="s">
        <v>13</v>
      </c>
      <c r="B2" s="4" t="s">
        <v>14</v>
      </c>
      <c r="C2" s="5" t="s">
        <v>15</v>
      </c>
      <c r="D2" s="5" t="s">
        <v>16</v>
      </c>
      <c r="E2" s="4" t="s">
        <v>17</v>
      </c>
      <c r="F2" s="28" t="s">
        <v>73</v>
      </c>
      <c r="G2" s="6" t="s">
        <v>10</v>
      </c>
      <c r="H2" s="7" t="s">
        <v>12</v>
      </c>
      <c r="I2" s="5" t="s">
        <v>11</v>
      </c>
    </row>
    <row r="3" spans="1:9" s="25" customFormat="1" ht="19.5" customHeight="1" x14ac:dyDescent="0.2">
      <c r="A3" s="9">
        <v>1</v>
      </c>
      <c r="B3" s="9">
        <v>2</v>
      </c>
      <c r="C3" s="9">
        <v>3</v>
      </c>
      <c r="D3" s="9">
        <v>4</v>
      </c>
      <c r="E3" s="10">
        <v>5</v>
      </c>
      <c r="F3" s="10">
        <v>6</v>
      </c>
      <c r="G3" s="23">
        <v>6</v>
      </c>
      <c r="H3" s="23">
        <v>7</v>
      </c>
      <c r="I3" s="24">
        <v>8</v>
      </c>
    </row>
    <row r="4" spans="1:9" s="25" customFormat="1" ht="19.5" customHeight="1" x14ac:dyDescent="0.2">
      <c r="A4" s="37" t="s">
        <v>72</v>
      </c>
      <c r="B4" s="38"/>
      <c r="C4" s="38"/>
      <c r="D4" s="38"/>
      <c r="E4" s="38"/>
      <c r="F4" s="38"/>
      <c r="G4" s="38"/>
      <c r="H4" s="38"/>
      <c r="I4" s="38"/>
    </row>
    <row r="5" spans="1:9" ht="19.5" customHeight="1" x14ac:dyDescent="0.2">
      <c r="A5" s="11">
        <v>1</v>
      </c>
      <c r="B5" s="12" t="s">
        <v>18</v>
      </c>
      <c r="C5" s="13">
        <v>165.6</v>
      </c>
      <c r="D5" s="14">
        <v>9000000</v>
      </c>
      <c r="E5" s="14">
        <f>C5*D5</f>
        <v>1490400000</v>
      </c>
      <c r="F5" s="16">
        <f>ROUNDDOWN(E5*49%,-7)</f>
        <v>730000000</v>
      </c>
      <c r="G5" s="16">
        <f>E5*5%</f>
        <v>74520000</v>
      </c>
      <c r="H5" s="18">
        <v>200000</v>
      </c>
      <c r="I5" s="16">
        <f>E5+G5</f>
        <v>1564920000</v>
      </c>
    </row>
    <row r="6" spans="1:9" ht="19.5" customHeight="1" x14ac:dyDescent="0.2">
      <c r="A6" s="11">
        <v>2</v>
      </c>
      <c r="B6" s="12" t="s">
        <v>19</v>
      </c>
      <c r="C6" s="13">
        <v>180</v>
      </c>
      <c r="D6" s="14">
        <v>9000000</v>
      </c>
      <c r="E6" s="14">
        <f t="shared" ref="E6:E54" si="0">C6*D6</f>
        <v>1620000000</v>
      </c>
      <c r="F6" s="16">
        <f t="shared" ref="F6:F54" si="1">ROUNDDOWN(E6*49%,-7)</f>
        <v>790000000</v>
      </c>
      <c r="G6" s="16">
        <f t="shared" ref="G6:G54" si="2">E6*5%</f>
        <v>81000000</v>
      </c>
      <c r="H6" s="18">
        <v>200000</v>
      </c>
      <c r="I6" s="16">
        <f t="shared" ref="I6:I54" si="3">E6+G6</f>
        <v>1701000000</v>
      </c>
    </row>
    <row r="7" spans="1:9" ht="19.5" customHeight="1" x14ac:dyDescent="0.2">
      <c r="A7" s="11">
        <v>3</v>
      </c>
      <c r="B7" s="12" t="s">
        <v>20</v>
      </c>
      <c r="C7" s="13">
        <v>180</v>
      </c>
      <c r="D7" s="14">
        <v>9000000</v>
      </c>
      <c r="E7" s="14">
        <f t="shared" si="0"/>
        <v>1620000000</v>
      </c>
      <c r="F7" s="16">
        <f t="shared" si="1"/>
        <v>790000000</v>
      </c>
      <c r="G7" s="16">
        <f t="shared" si="2"/>
        <v>81000000</v>
      </c>
      <c r="H7" s="18">
        <v>200000</v>
      </c>
      <c r="I7" s="16">
        <f t="shared" si="3"/>
        <v>1701000000</v>
      </c>
    </row>
    <row r="8" spans="1:9" ht="19.5" customHeight="1" x14ac:dyDescent="0.2">
      <c r="A8" s="11">
        <v>4</v>
      </c>
      <c r="B8" s="12" t="s">
        <v>21</v>
      </c>
      <c r="C8" s="13">
        <v>180</v>
      </c>
      <c r="D8" s="14">
        <v>9000000</v>
      </c>
      <c r="E8" s="14">
        <f t="shared" si="0"/>
        <v>1620000000</v>
      </c>
      <c r="F8" s="16">
        <f t="shared" si="1"/>
        <v>790000000</v>
      </c>
      <c r="G8" s="16">
        <f t="shared" si="2"/>
        <v>81000000</v>
      </c>
      <c r="H8" s="18">
        <v>200000</v>
      </c>
      <c r="I8" s="16">
        <f t="shared" si="3"/>
        <v>1701000000</v>
      </c>
    </row>
    <row r="9" spans="1:9" ht="19.5" customHeight="1" x14ac:dyDescent="0.2">
      <c r="A9" s="11">
        <v>5</v>
      </c>
      <c r="B9" s="12" t="s">
        <v>22</v>
      </c>
      <c r="C9" s="13">
        <v>180</v>
      </c>
      <c r="D9" s="14">
        <v>9000000</v>
      </c>
      <c r="E9" s="14">
        <f t="shared" si="0"/>
        <v>1620000000</v>
      </c>
      <c r="F9" s="16">
        <f t="shared" si="1"/>
        <v>790000000</v>
      </c>
      <c r="G9" s="16">
        <f t="shared" si="2"/>
        <v>81000000</v>
      </c>
      <c r="H9" s="18">
        <v>200000</v>
      </c>
      <c r="I9" s="16">
        <f t="shared" si="3"/>
        <v>1701000000</v>
      </c>
    </row>
    <row r="10" spans="1:9" ht="19.5" customHeight="1" x14ac:dyDescent="0.2">
      <c r="A10" s="11">
        <v>6</v>
      </c>
      <c r="B10" s="12" t="s">
        <v>23</v>
      </c>
      <c r="C10" s="13">
        <v>180</v>
      </c>
      <c r="D10" s="14">
        <v>9000000</v>
      </c>
      <c r="E10" s="14">
        <f t="shared" si="0"/>
        <v>1620000000</v>
      </c>
      <c r="F10" s="16">
        <f t="shared" si="1"/>
        <v>790000000</v>
      </c>
      <c r="G10" s="16">
        <f t="shared" si="2"/>
        <v>81000000</v>
      </c>
      <c r="H10" s="18">
        <v>200000</v>
      </c>
      <c r="I10" s="16">
        <f t="shared" si="3"/>
        <v>1701000000</v>
      </c>
    </row>
    <row r="11" spans="1:9" ht="19.5" customHeight="1" x14ac:dyDescent="0.2">
      <c r="A11" s="11">
        <v>7</v>
      </c>
      <c r="B11" s="12" t="s">
        <v>24</v>
      </c>
      <c r="C11" s="13">
        <v>180</v>
      </c>
      <c r="D11" s="14">
        <v>9000000</v>
      </c>
      <c r="E11" s="14">
        <f t="shared" si="0"/>
        <v>1620000000</v>
      </c>
      <c r="F11" s="16">
        <f t="shared" si="1"/>
        <v>790000000</v>
      </c>
      <c r="G11" s="16">
        <f t="shared" si="2"/>
        <v>81000000</v>
      </c>
      <c r="H11" s="18">
        <v>200000</v>
      </c>
      <c r="I11" s="16">
        <f t="shared" si="3"/>
        <v>1701000000</v>
      </c>
    </row>
    <row r="12" spans="1:9" ht="19.5" customHeight="1" x14ac:dyDescent="0.2">
      <c r="A12" s="11">
        <v>8</v>
      </c>
      <c r="B12" s="12" t="s">
        <v>25</v>
      </c>
      <c r="C12" s="13">
        <v>180</v>
      </c>
      <c r="D12" s="14">
        <v>9000000</v>
      </c>
      <c r="E12" s="14">
        <f t="shared" si="0"/>
        <v>1620000000</v>
      </c>
      <c r="F12" s="16">
        <f t="shared" si="1"/>
        <v>790000000</v>
      </c>
      <c r="G12" s="16">
        <f t="shared" si="2"/>
        <v>81000000</v>
      </c>
      <c r="H12" s="18">
        <v>200000</v>
      </c>
      <c r="I12" s="16">
        <f t="shared" si="3"/>
        <v>1701000000</v>
      </c>
    </row>
    <row r="13" spans="1:9" ht="19.5" customHeight="1" x14ac:dyDescent="0.2">
      <c r="A13" s="11">
        <v>9</v>
      </c>
      <c r="B13" s="12" t="s">
        <v>26</v>
      </c>
      <c r="C13" s="13">
        <v>180</v>
      </c>
      <c r="D13" s="14">
        <v>9000000</v>
      </c>
      <c r="E13" s="14">
        <f t="shared" si="0"/>
        <v>1620000000</v>
      </c>
      <c r="F13" s="16">
        <f t="shared" si="1"/>
        <v>790000000</v>
      </c>
      <c r="G13" s="16">
        <f t="shared" si="2"/>
        <v>81000000</v>
      </c>
      <c r="H13" s="18">
        <v>200000</v>
      </c>
      <c r="I13" s="16">
        <f t="shared" si="3"/>
        <v>1701000000</v>
      </c>
    </row>
    <row r="14" spans="1:9" ht="19.5" customHeight="1" x14ac:dyDescent="0.2">
      <c r="A14" s="11">
        <v>10</v>
      </c>
      <c r="B14" s="12" t="s">
        <v>27</v>
      </c>
      <c r="C14" s="13">
        <v>180</v>
      </c>
      <c r="D14" s="14">
        <v>9000000</v>
      </c>
      <c r="E14" s="14">
        <f t="shared" si="0"/>
        <v>1620000000</v>
      </c>
      <c r="F14" s="16">
        <f t="shared" si="1"/>
        <v>790000000</v>
      </c>
      <c r="G14" s="16">
        <f t="shared" si="2"/>
        <v>81000000</v>
      </c>
      <c r="H14" s="18">
        <v>200000</v>
      </c>
      <c r="I14" s="16">
        <f t="shared" si="3"/>
        <v>1701000000</v>
      </c>
    </row>
    <row r="15" spans="1:9" ht="19.5" customHeight="1" x14ac:dyDescent="0.2">
      <c r="A15" s="11">
        <v>11</v>
      </c>
      <c r="B15" s="12" t="s">
        <v>28</v>
      </c>
      <c r="C15" s="13">
        <v>180</v>
      </c>
      <c r="D15" s="14">
        <v>9000000</v>
      </c>
      <c r="E15" s="14">
        <f t="shared" si="0"/>
        <v>1620000000</v>
      </c>
      <c r="F15" s="16">
        <f t="shared" si="1"/>
        <v>790000000</v>
      </c>
      <c r="G15" s="16">
        <f t="shared" si="2"/>
        <v>81000000</v>
      </c>
      <c r="H15" s="18">
        <v>200000</v>
      </c>
      <c r="I15" s="16">
        <f t="shared" si="3"/>
        <v>1701000000</v>
      </c>
    </row>
    <row r="16" spans="1:9" ht="19.5" customHeight="1" x14ac:dyDescent="0.2">
      <c r="A16" s="11">
        <v>12</v>
      </c>
      <c r="B16" s="12" t="s">
        <v>29</v>
      </c>
      <c r="C16" s="13">
        <v>155.5</v>
      </c>
      <c r="D16" s="14">
        <v>9000000</v>
      </c>
      <c r="E16" s="14">
        <f t="shared" si="0"/>
        <v>1399500000</v>
      </c>
      <c r="F16" s="16">
        <f t="shared" si="1"/>
        <v>680000000</v>
      </c>
      <c r="G16" s="16">
        <f t="shared" si="2"/>
        <v>69975000</v>
      </c>
      <c r="H16" s="18">
        <v>200000</v>
      </c>
      <c r="I16" s="16">
        <f t="shared" si="3"/>
        <v>1469475000</v>
      </c>
    </row>
    <row r="17" spans="1:9" ht="19.5" customHeight="1" x14ac:dyDescent="0.2">
      <c r="A17" s="11">
        <v>13</v>
      </c>
      <c r="B17" s="12" t="s">
        <v>30</v>
      </c>
      <c r="C17" s="13">
        <v>165.6</v>
      </c>
      <c r="D17" s="14">
        <v>6500000</v>
      </c>
      <c r="E17" s="14">
        <f t="shared" si="0"/>
        <v>1076400000</v>
      </c>
      <c r="F17" s="16">
        <f t="shared" si="1"/>
        <v>520000000</v>
      </c>
      <c r="G17" s="16">
        <f t="shared" si="2"/>
        <v>53820000</v>
      </c>
      <c r="H17" s="18">
        <v>200000</v>
      </c>
      <c r="I17" s="16">
        <f t="shared" si="3"/>
        <v>1130220000</v>
      </c>
    </row>
    <row r="18" spans="1:9" ht="19.5" customHeight="1" x14ac:dyDescent="0.2">
      <c r="A18" s="11">
        <v>14</v>
      </c>
      <c r="B18" s="12" t="s">
        <v>31</v>
      </c>
      <c r="C18" s="13">
        <v>180</v>
      </c>
      <c r="D18" s="14">
        <v>6500000</v>
      </c>
      <c r="E18" s="14">
        <f t="shared" si="0"/>
        <v>1170000000</v>
      </c>
      <c r="F18" s="16">
        <f t="shared" si="1"/>
        <v>570000000</v>
      </c>
      <c r="G18" s="16">
        <f t="shared" si="2"/>
        <v>58500000</v>
      </c>
      <c r="H18" s="18">
        <v>200000</v>
      </c>
      <c r="I18" s="16">
        <f t="shared" si="3"/>
        <v>1228500000</v>
      </c>
    </row>
    <row r="19" spans="1:9" ht="19.5" customHeight="1" x14ac:dyDescent="0.2">
      <c r="A19" s="11">
        <v>15</v>
      </c>
      <c r="B19" s="12" t="s">
        <v>32</v>
      </c>
      <c r="C19" s="13">
        <v>180</v>
      </c>
      <c r="D19" s="14">
        <v>6500000</v>
      </c>
      <c r="E19" s="14">
        <f t="shared" si="0"/>
        <v>1170000000</v>
      </c>
      <c r="F19" s="16">
        <f t="shared" si="1"/>
        <v>570000000</v>
      </c>
      <c r="G19" s="16">
        <f t="shared" si="2"/>
        <v>58500000</v>
      </c>
      <c r="H19" s="18">
        <v>200000</v>
      </c>
      <c r="I19" s="16">
        <f t="shared" si="3"/>
        <v>1228500000</v>
      </c>
    </row>
    <row r="20" spans="1:9" ht="19.5" customHeight="1" x14ac:dyDescent="0.2">
      <c r="A20" s="11">
        <v>16</v>
      </c>
      <c r="B20" s="12" t="s">
        <v>33</v>
      </c>
      <c r="C20" s="13">
        <v>180</v>
      </c>
      <c r="D20" s="14">
        <v>6500000</v>
      </c>
      <c r="E20" s="14">
        <f t="shared" si="0"/>
        <v>1170000000</v>
      </c>
      <c r="F20" s="16">
        <f t="shared" si="1"/>
        <v>570000000</v>
      </c>
      <c r="G20" s="16">
        <f t="shared" si="2"/>
        <v>58500000</v>
      </c>
      <c r="H20" s="18">
        <v>200000</v>
      </c>
      <c r="I20" s="16">
        <f t="shared" si="3"/>
        <v>1228500000</v>
      </c>
    </row>
    <row r="21" spans="1:9" ht="19.5" customHeight="1" x14ac:dyDescent="0.2">
      <c r="A21" s="11">
        <v>17</v>
      </c>
      <c r="B21" s="12" t="s">
        <v>34</v>
      </c>
      <c r="C21" s="13">
        <v>180</v>
      </c>
      <c r="D21" s="14">
        <v>6500000</v>
      </c>
      <c r="E21" s="14">
        <f t="shared" si="0"/>
        <v>1170000000</v>
      </c>
      <c r="F21" s="16">
        <f t="shared" si="1"/>
        <v>570000000</v>
      </c>
      <c r="G21" s="16">
        <f t="shared" si="2"/>
        <v>58500000</v>
      </c>
      <c r="H21" s="18">
        <v>200000</v>
      </c>
      <c r="I21" s="16">
        <f t="shared" si="3"/>
        <v>1228500000</v>
      </c>
    </row>
    <row r="22" spans="1:9" ht="19.5" customHeight="1" x14ac:dyDescent="0.2">
      <c r="A22" s="11">
        <v>18</v>
      </c>
      <c r="B22" s="12" t="s">
        <v>35</v>
      </c>
      <c r="C22" s="13">
        <v>180</v>
      </c>
      <c r="D22" s="14">
        <v>6500000</v>
      </c>
      <c r="E22" s="14">
        <f t="shared" si="0"/>
        <v>1170000000</v>
      </c>
      <c r="F22" s="16">
        <f t="shared" si="1"/>
        <v>570000000</v>
      </c>
      <c r="G22" s="16">
        <f t="shared" si="2"/>
        <v>58500000</v>
      </c>
      <c r="H22" s="18">
        <v>200000</v>
      </c>
      <c r="I22" s="16">
        <f t="shared" si="3"/>
        <v>1228500000</v>
      </c>
    </row>
    <row r="23" spans="1:9" ht="19.5" customHeight="1" x14ac:dyDescent="0.2">
      <c r="A23" s="11">
        <v>19</v>
      </c>
      <c r="B23" s="12" t="s">
        <v>36</v>
      </c>
      <c r="C23" s="13">
        <v>180</v>
      </c>
      <c r="D23" s="14">
        <v>6500000</v>
      </c>
      <c r="E23" s="14">
        <f t="shared" si="0"/>
        <v>1170000000</v>
      </c>
      <c r="F23" s="16">
        <f t="shared" si="1"/>
        <v>570000000</v>
      </c>
      <c r="G23" s="16">
        <f t="shared" si="2"/>
        <v>58500000</v>
      </c>
      <c r="H23" s="18">
        <v>200000</v>
      </c>
      <c r="I23" s="16">
        <f t="shared" si="3"/>
        <v>1228500000</v>
      </c>
    </row>
    <row r="24" spans="1:9" ht="19.5" customHeight="1" x14ac:dyDescent="0.2">
      <c r="A24" s="11">
        <v>20</v>
      </c>
      <c r="B24" s="12" t="s">
        <v>37</v>
      </c>
      <c r="C24" s="13">
        <v>180</v>
      </c>
      <c r="D24" s="14">
        <v>6500000</v>
      </c>
      <c r="E24" s="14">
        <f t="shared" si="0"/>
        <v>1170000000</v>
      </c>
      <c r="F24" s="16">
        <f t="shared" si="1"/>
        <v>570000000</v>
      </c>
      <c r="G24" s="16">
        <f t="shared" si="2"/>
        <v>58500000</v>
      </c>
      <c r="H24" s="18">
        <v>200000</v>
      </c>
      <c r="I24" s="16">
        <f t="shared" si="3"/>
        <v>1228500000</v>
      </c>
    </row>
    <row r="25" spans="1:9" ht="19.5" customHeight="1" x14ac:dyDescent="0.2">
      <c r="A25" s="11">
        <v>21</v>
      </c>
      <c r="B25" s="12" t="s">
        <v>38</v>
      </c>
      <c r="C25" s="13">
        <v>180</v>
      </c>
      <c r="D25" s="14">
        <v>6500000</v>
      </c>
      <c r="E25" s="14">
        <f t="shared" si="0"/>
        <v>1170000000</v>
      </c>
      <c r="F25" s="16">
        <f t="shared" si="1"/>
        <v>570000000</v>
      </c>
      <c r="G25" s="16">
        <f t="shared" si="2"/>
        <v>58500000</v>
      </c>
      <c r="H25" s="18">
        <v>200000</v>
      </c>
      <c r="I25" s="16">
        <f t="shared" si="3"/>
        <v>1228500000</v>
      </c>
    </row>
    <row r="26" spans="1:9" ht="19.5" customHeight="1" x14ac:dyDescent="0.2">
      <c r="A26" s="11">
        <v>22</v>
      </c>
      <c r="B26" s="12" t="s">
        <v>39</v>
      </c>
      <c r="C26" s="13">
        <v>180</v>
      </c>
      <c r="D26" s="14">
        <v>6500000</v>
      </c>
      <c r="E26" s="14">
        <f t="shared" si="0"/>
        <v>1170000000</v>
      </c>
      <c r="F26" s="16">
        <f t="shared" si="1"/>
        <v>570000000</v>
      </c>
      <c r="G26" s="16">
        <f t="shared" si="2"/>
        <v>58500000</v>
      </c>
      <c r="H26" s="18">
        <v>200000</v>
      </c>
      <c r="I26" s="16">
        <f t="shared" si="3"/>
        <v>1228500000</v>
      </c>
    </row>
    <row r="27" spans="1:9" ht="19.5" customHeight="1" x14ac:dyDescent="0.2">
      <c r="A27" s="11">
        <v>23</v>
      </c>
      <c r="B27" s="12" t="s">
        <v>40</v>
      </c>
      <c r="C27" s="13">
        <v>180</v>
      </c>
      <c r="D27" s="14">
        <v>6500000</v>
      </c>
      <c r="E27" s="14">
        <f t="shared" si="0"/>
        <v>1170000000</v>
      </c>
      <c r="F27" s="16">
        <f t="shared" si="1"/>
        <v>570000000</v>
      </c>
      <c r="G27" s="16">
        <f t="shared" si="2"/>
        <v>58500000</v>
      </c>
      <c r="H27" s="18">
        <v>200000</v>
      </c>
      <c r="I27" s="16">
        <f t="shared" si="3"/>
        <v>1228500000</v>
      </c>
    </row>
    <row r="28" spans="1:9" ht="19.5" customHeight="1" x14ac:dyDescent="0.2">
      <c r="A28" s="11">
        <v>24</v>
      </c>
      <c r="B28" s="12" t="s">
        <v>41</v>
      </c>
      <c r="C28" s="13">
        <v>155.5</v>
      </c>
      <c r="D28" s="14">
        <v>6500000</v>
      </c>
      <c r="E28" s="14">
        <f t="shared" si="0"/>
        <v>1010750000</v>
      </c>
      <c r="F28" s="16">
        <f t="shared" si="1"/>
        <v>490000000</v>
      </c>
      <c r="G28" s="16">
        <f t="shared" si="2"/>
        <v>50537500</v>
      </c>
      <c r="H28" s="18">
        <v>200000</v>
      </c>
      <c r="I28" s="16">
        <f t="shared" si="3"/>
        <v>1061287500</v>
      </c>
    </row>
    <row r="29" spans="1:9" ht="19.5" customHeight="1" x14ac:dyDescent="0.2">
      <c r="A29" s="11">
        <v>25</v>
      </c>
      <c r="B29" s="12" t="s">
        <v>42</v>
      </c>
      <c r="C29" s="13">
        <v>165.5</v>
      </c>
      <c r="D29" s="14">
        <v>9000000</v>
      </c>
      <c r="E29" s="14">
        <f t="shared" si="0"/>
        <v>1489500000</v>
      </c>
      <c r="F29" s="16">
        <f t="shared" si="1"/>
        <v>720000000</v>
      </c>
      <c r="G29" s="16">
        <f t="shared" si="2"/>
        <v>74475000</v>
      </c>
      <c r="H29" s="18">
        <v>200000</v>
      </c>
      <c r="I29" s="16">
        <f t="shared" si="3"/>
        <v>1563975000</v>
      </c>
    </row>
    <row r="30" spans="1:9" ht="19.5" customHeight="1" x14ac:dyDescent="0.2">
      <c r="A30" s="11">
        <v>26</v>
      </c>
      <c r="B30" s="12" t="s">
        <v>43</v>
      </c>
      <c r="C30" s="13">
        <v>170</v>
      </c>
      <c r="D30" s="14">
        <v>9000000</v>
      </c>
      <c r="E30" s="14">
        <f t="shared" si="0"/>
        <v>1530000000</v>
      </c>
      <c r="F30" s="16">
        <f t="shared" si="1"/>
        <v>740000000</v>
      </c>
      <c r="G30" s="16">
        <f t="shared" si="2"/>
        <v>76500000</v>
      </c>
      <c r="H30" s="18">
        <v>200000</v>
      </c>
      <c r="I30" s="16">
        <f t="shared" si="3"/>
        <v>1606500000</v>
      </c>
    </row>
    <row r="31" spans="1:9" ht="19.5" customHeight="1" x14ac:dyDescent="0.2">
      <c r="A31" s="11">
        <v>27</v>
      </c>
      <c r="B31" s="12" t="s">
        <v>44</v>
      </c>
      <c r="C31" s="13">
        <v>170</v>
      </c>
      <c r="D31" s="14">
        <v>9000000</v>
      </c>
      <c r="E31" s="14">
        <f t="shared" si="0"/>
        <v>1530000000</v>
      </c>
      <c r="F31" s="16">
        <f t="shared" si="1"/>
        <v>740000000</v>
      </c>
      <c r="G31" s="16">
        <f t="shared" si="2"/>
        <v>76500000</v>
      </c>
      <c r="H31" s="18">
        <v>200000</v>
      </c>
      <c r="I31" s="16">
        <f t="shared" si="3"/>
        <v>1606500000</v>
      </c>
    </row>
    <row r="32" spans="1:9" ht="19.5" customHeight="1" x14ac:dyDescent="0.2">
      <c r="A32" s="11">
        <v>28</v>
      </c>
      <c r="B32" s="12" t="s">
        <v>45</v>
      </c>
      <c r="C32" s="13">
        <v>170</v>
      </c>
      <c r="D32" s="14">
        <v>9000000</v>
      </c>
      <c r="E32" s="14">
        <f t="shared" si="0"/>
        <v>1530000000</v>
      </c>
      <c r="F32" s="16">
        <f t="shared" si="1"/>
        <v>740000000</v>
      </c>
      <c r="G32" s="16">
        <f t="shared" si="2"/>
        <v>76500000</v>
      </c>
      <c r="H32" s="18">
        <v>200000</v>
      </c>
      <c r="I32" s="16">
        <f t="shared" si="3"/>
        <v>1606500000</v>
      </c>
    </row>
    <row r="33" spans="1:9" ht="19.5" customHeight="1" x14ac:dyDescent="0.2">
      <c r="A33" s="11">
        <v>29</v>
      </c>
      <c r="B33" s="12" t="s">
        <v>46</v>
      </c>
      <c r="C33" s="13">
        <v>170</v>
      </c>
      <c r="D33" s="14">
        <v>9000000</v>
      </c>
      <c r="E33" s="14">
        <f t="shared" si="0"/>
        <v>1530000000</v>
      </c>
      <c r="F33" s="16">
        <f t="shared" si="1"/>
        <v>740000000</v>
      </c>
      <c r="G33" s="16">
        <f t="shared" si="2"/>
        <v>76500000</v>
      </c>
      <c r="H33" s="18">
        <v>200000</v>
      </c>
      <c r="I33" s="16">
        <f t="shared" si="3"/>
        <v>1606500000</v>
      </c>
    </row>
    <row r="34" spans="1:9" ht="19.5" customHeight="1" x14ac:dyDescent="0.2">
      <c r="A34" s="11">
        <v>30</v>
      </c>
      <c r="B34" s="12" t="s">
        <v>47</v>
      </c>
      <c r="C34" s="13">
        <v>170</v>
      </c>
      <c r="D34" s="14">
        <v>9000000</v>
      </c>
      <c r="E34" s="14">
        <f t="shared" si="0"/>
        <v>1530000000</v>
      </c>
      <c r="F34" s="16">
        <f t="shared" si="1"/>
        <v>740000000</v>
      </c>
      <c r="G34" s="16">
        <f t="shared" si="2"/>
        <v>76500000</v>
      </c>
      <c r="H34" s="18">
        <v>200000</v>
      </c>
      <c r="I34" s="16">
        <f t="shared" si="3"/>
        <v>1606500000</v>
      </c>
    </row>
    <row r="35" spans="1:9" ht="19.5" customHeight="1" x14ac:dyDescent="0.2">
      <c r="A35" s="11">
        <v>31</v>
      </c>
      <c r="B35" s="12" t="s">
        <v>48</v>
      </c>
      <c r="C35" s="13">
        <v>164</v>
      </c>
      <c r="D35" s="14">
        <v>9000000</v>
      </c>
      <c r="E35" s="14">
        <f t="shared" si="0"/>
        <v>1476000000</v>
      </c>
      <c r="F35" s="16">
        <f t="shared" si="1"/>
        <v>720000000</v>
      </c>
      <c r="G35" s="16">
        <f t="shared" si="2"/>
        <v>73800000</v>
      </c>
      <c r="H35" s="18">
        <v>200000</v>
      </c>
      <c r="I35" s="16">
        <f t="shared" si="3"/>
        <v>1549800000</v>
      </c>
    </row>
    <row r="36" spans="1:9" ht="19.5" customHeight="1" x14ac:dyDescent="0.2">
      <c r="A36" s="11">
        <v>32</v>
      </c>
      <c r="B36" s="12" t="s">
        <v>49</v>
      </c>
      <c r="C36" s="13">
        <v>165.5</v>
      </c>
      <c r="D36" s="14">
        <v>6500000</v>
      </c>
      <c r="E36" s="14">
        <f t="shared" si="0"/>
        <v>1075750000</v>
      </c>
      <c r="F36" s="16">
        <f t="shared" si="1"/>
        <v>520000000</v>
      </c>
      <c r="G36" s="16">
        <f t="shared" si="2"/>
        <v>53787500</v>
      </c>
      <c r="H36" s="18">
        <v>200000</v>
      </c>
      <c r="I36" s="16">
        <f t="shared" si="3"/>
        <v>1129537500</v>
      </c>
    </row>
    <row r="37" spans="1:9" ht="19.5" customHeight="1" x14ac:dyDescent="0.2">
      <c r="A37" s="11">
        <v>33</v>
      </c>
      <c r="B37" s="12" t="s">
        <v>50</v>
      </c>
      <c r="C37" s="13">
        <v>170</v>
      </c>
      <c r="D37" s="14">
        <v>6500000</v>
      </c>
      <c r="E37" s="14">
        <f t="shared" si="0"/>
        <v>1105000000</v>
      </c>
      <c r="F37" s="16">
        <f t="shared" si="1"/>
        <v>540000000</v>
      </c>
      <c r="G37" s="16">
        <f t="shared" si="2"/>
        <v>55250000</v>
      </c>
      <c r="H37" s="18">
        <v>200000</v>
      </c>
      <c r="I37" s="16">
        <f t="shared" si="3"/>
        <v>1160250000</v>
      </c>
    </row>
    <row r="38" spans="1:9" ht="19.5" customHeight="1" x14ac:dyDescent="0.2">
      <c r="A38" s="11">
        <v>34</v>
      </c>
      <c r="B38" s="12" t="s">
        <v>51</v>
      </c>
      <c r="C38" s="13">
        <v>170</v>
      </c>
      <c r="D38" s="14">
        <v>6500000</v>
      </c>
      <c r="E38" s="14">
        <f t="shared" si="0"/>
        <v>1105000000</v>
      </c>
      <c r="F38" s="16">
        <f t="shared" si="1"/>
        <v>540000000</v>
      </c>
      <c r="G38" s="16">
        <f t="shared" si="2"/>
        <v>55250000</v>
      </c>
      <c r="H38" s="18">
        <v>200000</v>
      </c>
      <c r="I38" s="16">
        <f t="shared" si="3"/>
        <v>1160250000</v>
      </c>
    </row>
    <row r="39" spans="1:9" ht="19.5" customHeight="1" x14ac:dyDescent="0.2">
      <c r="A39" s="11">
        <v>35</v>
      </c>
      <c r="B39" s="12" t="s">
        <v>52</v>
      </c>
      <c r="C39" s="13">
        <v>170</v>
      </c>
      <c r="D39" s="14">
        <v>6500000</v>
      </c>
      <c r="E39" s="14">
        <f t="shared" si="0"/>
        <v>1105000000</v>
      </c>
      <c r="F39" s="16">
        <f t="shared" si="1"/>
        <v>540000000</v>
      </c>
      <c r="G39" s="16">
        <f t="shared" si="2"/>
        <v>55250000</v>
      </c>
      <c r="H39" s="18">
        <v>200000</v>
      </c>
      <c r="I39" s="16">
        <f t="shared" si="3"/>
        <v>1160250000</v>
      </c>
    </row>
    <row r="40" spans="1:9" ht="19.5" customHeight="1" x14ac:dyDescent="0.2">
      <c r="A40" s="11">
        <v>36</v>
      </c>
      <c r="B40" s="12" t="s">
        <v>53</v>
      </c>
      <c r="C40" s="13">
        <v>170</v>
      </c>
      <c r="D40" s="14">
        <v>6500000</v>
      </c>
      <c r="E40" s="14">
        <f t="shared" si="0"/>
        <v>1105000000</v>
      </c>
      <c r="F40" s="16">
        <f t="shared" si="1"/>
        <v>540000000</v>
      </c>
      <c r="G40" s="16">
        <f t="shared" si="2"/>
        <v>55250000</v>
      </c>
      <c r="H40" s="18">
        <v>200000</v>
      </c>
      <c r="I40" s="16">
        <f t="shared" si="3"/>
        <v>1160250000</v>
      </c>
    </row>
    <row r="41" spans="1:9" ht="19.5" customHeight="1" x14ac:dyDescent="0.2">
      <c r="A41" s="11">
        <v>37</v>
      </c>
      <c r="B41" s="12" t="s">
        <v>54</v>
      </c>
      <c r="C41" s="13">
        <v>170</v>
      </c>
      <c r="D41" s="14">
        <v>6500000</v>
      </c>
      <c r="E41" s="14">
        <f t="shared" si="0"/>
        <v>1105000000</v>
      </c>
      <c r="F41" s="16">
        <f t="shared" si="1"/>
        <v>540000000</v>
      </c>
      <c r="G41" s="16">
        <f t="shared" si="2"/>
        <v>55250000</v>
      </c>
      <c r="H41" s="18">
        <v>200000</v>
      </c>
      <c r="I41" s="16">
        <f t="shared" si="3"/>
        <v>1160250000</v>
      </c>
    </row>
    <row r="42" spans="1:9" ht="19.5" customHeight="1" x14ac:dyDescent="0.2">
      <c r="A42" s="11">
        <v>38</v>
      </c>
      <c r="B42" s="12" t="s">
        <v>55</v>
      </c>
      <c r="C42" s="13">
        <v>164</v>
      </c>
      <c r="D42" s="14">
        <v>6500000</v>
      </c>
      <c r="E42" s="14">
        <f t="shared" si="0"/>
        <v>1066000000</v>
      </c>
      <c r="F42" s="16">
        <f t="shared" si="1"/>
        <v>520000000</v>
      </c>
      <c r="G42" s="16">
        <f t="shared" si="2"/>
        <v>53300000</v>
      </c>
      <c r="H42" s="18">
        <v>200000</v>
      </c>
      <c r="I42" s="16">
        <f t="shared" si="3"/>
        <v>1119300000</v>
      </c>
    </row>
    <row r="43" spans="1:9" ht="19.5" customHeight="1" x14ac:dyDescent="0.2">
      <c r="A43" s="11">
        <v>39</v>
      </c>
      <c r="B43" s="12" t="s">
        <v>56</v>
      </c>
      <c r="C43" s="13">
        <v>175.5</v>
      </c>
      <c r="D43" s="14">
        <v>9000000</v>
      </c>
      <c r="E43" s="14">
        <f t="shared" si="0"/>
        <v>1579500000</v>
      </c>
      <c r="F43" s="16">
        <f t="shared" si="1"/>
        <v>770000000</v>
      </c>
      <c r="G43" s="16">
        <f t="shared" si="2"/>
        <v>78975000</v>
      </c>
      <c r="H43" s="18">
        <v>200000</v>
      </c>
      <c r="I43" s="16">
        <f t="shared" si="3"/>
        <v>1658475000</v>
      </c>
    </row>
    <row r="44" spans="1:9" ht="19.5" customHeight="1" x14ac:dyDescent="0.2">
      <c r="A44" s="11">
        <v>40</v>
      </c>
      <c r="B44" s="12" t="s">
        <v>57</v>
      </c>
      <c r="C44" s="13">
        <v>180</v>
      </c>
      <c r="D44" s="14">
        <v>9000000</v>
      </c>
      <c r="E44" s="14">
        <f t="shared" si="0"/>
        <v>1620000000</v>
      </c>
      <c r="F44" s="16">
        <f t="shared" si="1"/>
        <v>790000000</v>
      </c>
      <c r="G44" s="16">
        <f t="shared" si="2"/>
        <v>81000000</v>
      </c>
      <c r="H44" s="18">
        <v>200000</v>
      </c>
      <c r="I44" s="16">
        <f t="shared" si="3"/>
        <v>1701000000</v>
      </c>
    </row>
    <row r="45" spans="1:9" ht="19.5" customHeight="1" x14ac:dyDescent="0.2">
      <c r="A45" s="11">
        <v>41</v>
      </c>
      <c r="B45" s="12" t="s">
        <v>58</v>
      </c>
      <c r="C45" s="13">
        <v>175.5</v>
      </c>
      <c r="D45" s="14">
        <v>6500000</v>
      </c>
      <c r="E45" s="14">
        <f t="shared" si="0"/>
        <v>1140750000</v>
      </c>
      <c r="F45" s="16">
        <f t="shared" si="1"/>
        <v>550000000</v>
      </c>
      <c r="G45" s="16">
        <f t="shared" si="2"/>
        <v>57037500</v>
      </c>
      <c r="H45" s="18">
        <v>200000</v>
      </c>
      <c r="I45" s="16">
        <f t="shared" si="3"/>
        <v>1197787500</v>
      </c>
    </row>
    <row r="46" spans="1:9" ht="19.5" customHeight="1" x14ac:dyDescent="0.2">
      <c r="A46" s="11">
        <v>42</v>
      </c>
      <c r="B46" s="12" t="s">
        <v>59</v>
      </c>
      <c r="C46" s="13">
        <v>180</v>
      </c>
      <c r="D46" s="14">
        <v>6500000</v>
      </c>
      <c r="E46" s="14">
        <f t="shared" si="0"/>
        <v>1170000000</v>
      </c>
      <c r="F46" s="16">
        <f t="shared" si="1"/>
        <v>570000000</v>
      </c>
      <c r="G46" s="16">
        <f t="shared" si="2"/>
        <v>58500000</v>
      </c>
      <c r="H46" s="18">
        <v>200000</v>
      </c>
      <c r="I46" s="16">
        <f t="shared" si="3"/>
        <v>1228500000</v>
      </c>
    </row>
    <row r="47" spans="1:9" ht="19.5" customHeight="1" x14ac:dyDescent="0.2">
      <c r="A47" s="11">
        <v>43</v>
      </c>
      <c r="B47" s="12" t="s">
        <v>60</v>
      </c>
      <c r="C47" s="13">
        <v>180</v>
      </c>
      <c r="D47" s="14">
        <v>6500000</v>
      </c>
      <c r="E47" s="14">
        <f t="shared" si="0"/>
        <v>1170000000</v>
      </c>
      <c r="F47" s="16">
        <f t="shared" si="1"/>
        <v>570000000</v>
      </c>
      <c r="G47" s="16">
        <f t="shared" si="2"/>
        <v>58500000</v>
      </c>
      <c r="H47" s="18">
        <v>200000</v>
      </c>
      <c r="I47" s="16">
        <f t="shared" si="3"/>
        <v>1228500000</v>
      </c>
    </row>
    <row r="48" spans="1:9" ht="19.5" customHeight="1" x14ac:dyDescent="0.2">
      <c r="A48" s="11">
        <v>44</v>
      </c>
      <c r="B48" s="12" t="s">
        <v>61</v>
      </c>
      <c r="C48" s="13">
        <v>180</v>
      </c>
      <c r="D48" s="14">
        <v>6500000</v>
      </c>
      <c r="E48" s="14">
        <f t="shared" si="0"/>
        <v>1170000000</v>
      </c>
      <c r="F48" s="16">
        <f t="shared" si="1"/>
        <v>570000000</v>
      </c>
      <c r="G48" s="16">
        <f t="shared" si="2"/>
        <v>58500000</v>
      </c>
      <c r="H48" s="18">
        <v>200000</v>
      </c>
      <c r="I48" s="16">
        <f t="shared" si="3"/>
        <v>1228500000</v>
      </c>
    </row>
    <row r="49" spans="1:9" ht="19.5" customHeight="1" x14ac:dyDescent="0.2">
      <c r="A49" s="11">
        <v>45</v>
      </c>
      <c r="B49" s="12" t="s">
        <v>62</v>
      </c>
      <c r="C49" s="13">
        <v>180</v>
      </c>
      <c r="D49" s="14">
        <v>6500000</v>
      </c>
      <c r="E49" s="14">
        <f t="shared" si="0"/>
        <v>1170000000</v>
      </c>
      <c r="F49" s="16">
        <f t="shared" si="1"/>
        <v>570000000</v>
      </c>
      <c r="G49" s="16">
        <f t="shared" si="2"/>
        <v>58500000</v>
      </c>
      <c r="H49" s="18">
        <v>200000</v>
      </c>
      <c r="I49" s="16">
        <f t="shared" si="3"/>
        <v>1228500000</v>
      </c>
    </row>
    <row r="50" spans="1:9" ht="19.5" customHeight="1" x14ac:dyDescent="0.2">
      <c r="A50" s="11">
        <v>46</v>
      </c>
      <c r="B50" s="12" t="s">
        <v>63</v>
      </c>
      <c r="C50" s="13">
        <v>180</v>
      </c>
      <c r="D50" s="14">
        <v>6500000</v>
      </c>
      <c r="E50" s="14">
        <f t="shared" si="0"/>
        <v>1170000000</v>
      </c>
      <c r="F50" s="16">
        <f t="shared" si="1"/>
        <v>570000000</v>
      </c>
      <c r="G50" s="16">
        <f t="shared" si="2"/>
        <v>58500000</v>
      </c>
      <c r="H50" s="18">
        <v>200000</v>
      </c>
      <c r="I50" s="16">
        <f t="shared" si="3"/>
        <v>1228500000</v>
      </c>
    </row>
    <row r="51" spans="1:9" ht="19.5" customHeight="1" x14ac:dyDescent="0.2">
      <c r="A51" s="11">
        <v>47</v>
      </c>
      <c r="B51" s="12" t="s">
        <v>64</v>
      </c>
      <c r="C51" s="13">
        <v>180</v>
      </c>
      <c r="D51" s="14">
        <v>6500000</v>
      </c>
      <c r="E51" s="14">
        <f t="shared" si="0"/>
        <v>1170000000</v>
      </c>
      <c r="F51" s="16">
        <f t="shared" si="1"/>
        <v>570000000</v>
      </c>
      <c r="G51" s="16">
        <f t="shared" si="2"/>
        <v>58500000</v>
      </c>
      <c r="H51" s="18">
        <v>200000</v>
      </c>
      <c r="I51" s="16">
        <f t="shared" si="3"/>
        <v>1228500000</v>
      </c>
    </row>
    <row r="52" spans="1:9" ht="19.5" customHeight="1" x14ac:dyDescent="0.2">
      <c r="A52" s="11">
        <v>48</v>
      </c>
      <c r="B52" s="12" t="s">
        <v>65</v>
      </c>
      <c r="C52" s="13">
        <v>180</v>
      </c>
      <c r="D52" s="14">
        <v>6500000</v>
      </c>
      <c r="E52" s="14">
        <f t="shared" si="0"/>
        <v>1170000000</v>
      </c>
      <c r="F52" s="16">
        <f t="shared" si="1"/>
        <v>570000000</v>
      </c>
      <c r="G52" s="16">
        <f t="shared" si="2"/>
        <v>58500000</v>
      </c>
      <c r="H52" s="18">
        <v>200000</v>
      </c>
      <c r="I52" s="16">
        <f t="shared" si="3"/>
        <v>1228500000</v>
      </c>
    </row>
    <row r="53" spans="1:9" ht="19.5" customHeight="1" x14ac:dyDescent="0.2">
      <c r="A53" s="11">
        <v>49</v>
      </c>
      <c r="B53" s="12" t="s">
        <v>66</v>
      </c>
      <c r="C53" s="13">
        <v>180</v>
      </c>
      <c r="D53" s="14">
        <v>6500000</v>
      </c>
      <c r="E53" s="14">
        <f t="shared" si="0"/>
        <v>1170000000</v>
      </c>
      <c r="F53" s="16">
        <f t="shared" si="1"/>
        <v>570000000</v>
      </c>
      <c r="G53" s="16">
        <f t="shared" si="2"/>
        <v>58500000</v>
      </c>
      <c r="H53" s="18">
        <v>200000</v>
      </c>
      <c r="I53" s="16">
        <f t="shared" si="3"/>
        <v>1228500000</v>
      </c>
    </row>
    <row r="54" spans="1:9" ht="19.5" customHeight="1" x14ac:dyDescent="0.2">
      <c r="A54" s="11">
        <v>50</v>
      </c>
      <c r="B54" s="12" t="s">
        <v>67</v>
      </c>
      <c r="C54" s="13">
        <v>191.6</v>
      </c>
      <c r="D54" s="14">
        <v>6500000</v>
      </c>
      <c r="E54" s="14">
        <f t="shared" si="0"/>
        <v>1245400000</v>
      </c>
      <c r="F54" s="16">
        <f t="shared" si="1"/>
        <v>610000000</v>
      </c>
      <c r="G54" s="16">
        <f t="shared" si="2"/>
        <v>62270000</v>
      </c>
      <c r="H54" s="18">
        <v>200000</v>
      </c>
      <c r="I54" s="16">
        <f t="shared" si="3"/>
        <v>1307670000</v>
      </c>
    </row>
    <row r="55" spans="1:9" ht="47.25" customHeight="1" x14ac:dyDescent="0.2">
      <c r="A55" s="4" t="s">
        <v>68</v>
      </c>
      <c r="B55" s="4" t="s">
        <v>69</v>
      </c>
      <c r="C55" s="15">
        <f>SUM(C5:C54)</f>
        <v>8763.8000000000011</v>
      </c>
      <c r="D55" s="19"/>
      <c r="E55" s="29">
        <f>SUM(E5:E54)</f>
        <v>66104950000</v>
      </c>
      <c r="F55" s="21"/>
      <c r="G55" s="17"/>
      <c r="H55" s="17"/>
      <c r="I55" s="22">
        <f>SUM(I5:I54)</f>
        <v>69410197500</v>
      </c>
    </row>
    <row r="56" spans="1:9" ht="19.5" customHeight="1" x14ac:dyDescent="0.2">
      <c r="A56" s="35" t="s">
        <v>70</v>
      </c>
      <c r="B56" s="35"/>
      <c r="C56" s="35"/>
      <c r="D56" s="35"/>
      <c r="E56" s="35"/>
      <c r="F56" s="35"/>
      <c r="G56" s="35"/>
      <c r="H56" s="27"/>
      <c r="I56" s="20">
        <f t="shared" ref="I56" si="4">E56*G56+E56</f>
        <v>0</v>
      </c>
    </row>
    <row r="60" spans="1:9" x14ac:dyDescent="0.2">
      <c r="E60" s="26"/>
      <c r="F60" s="26"/>
    </row>
    <row r="63" spans="1:9" x14ac:dyDescent="0.2">
      <c r="I63" s="30">
        <f>E55*5%</f>
        <v>3305247500</v>
      </c>
    </row>
    <row r="65" spans="9:9" x14ac:dyDescent="0.2">
      <c r="I65" s="31">
        <f>E55+I63</f>
        <v>69410197500</v>
      </c>
    </row>
  </sheetData>
  <mergeCells count="3">
    <mergeCell ref="A56:G56"/>
    <mergeCell ref="A1:I1"/>
    <mergeCell ref="A4:I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Table 2</vt:lpstr>
      <vt:lpstr>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LUCKY LUKE</dc:creator>
  <cp:lastModifiedBy>Administrator</cp:lastModifiedBy>
  <dcterms:created xsi:type="dcterms:W3CDTF">2026-02-26T09:10:09Z</dcterms:created>
  <dcterms:modified xsi:type="dcterms:W3CDTF">2026-03-09T10:03:07Z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2025-10-01T00:00:00Z</vt:filetime>
  </property>
  <property fmtid="{D5CDD505-2E9C-101B-9397-08002B2CF9AE}" pid="3" name="Creator">
    <vt:lpwstr>Microsoft Office Word</vt:lpwstr>
  </property>
  <property fmtid="{D5CDD505-2E9C-101B-9397-08002B2CF9AE}" pid="4" name="LastSaved">
    <vt:filetime>2026-02-26T00:00:00Z</vt:filetime>
  </property>
  <property fmtid="{D5CDD505-2E9C-101B-9397-08002B2CF9AE}" pid="5" name="Producer">
    <vt:lpwstr>Aspose.Words for .NET 18.7; modified using iTextSharp™ 5.5.9 ©2000-2016 iText Group NV (AGPL-version)</vt:lpwstr>
  </property>
</Properties>
</file>